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Люда\Desktop\СЕКРЕТАРЬ\Терентьева\меню весна 2025\"/>
    </mc:Choice>
  </mc:AlternateContent>
  <xr:revisionPtr revIDLastSave="0" documentId="13_ncr:1_{E43FF766-555C-40B7-8C14-040EB6C3D88B}" xr6:coauthVersionLast="47" xr6:coauthVersionMax="47" xr10:uidLastSave="{00000000-0000-0000-0000-000000000000}"/>
  <bookViews>
    <workbookView xWindow="-120" yWindow="-120" windowWidth="19440" windowHeight="15000" firstSheet="2" activeTab="5" xr2:uid="{00000000-000D-0000-FFFF-FFFF00000000}"/>
  </bookViews>
  <sheets>
    <sheet name="1. день" sheetId="25" r:id="rId1"/>
    <sheet name="2. день" sheetId="24" r:id="rId2"/>
    <sheet name="3. день" sheetId="20" r:id="rId3"/>
    <sheet name="4. день" sheetId="22" r:id="rId4"/>
    <sheet name="5. день" sheetId="7" r:id="rId5"/>
    <sheet name="6. день" sheetId="17" r:id="rId6"/>
    <sheet name="7. день" sheetId="18" r:id="rId7"/>
    <sheet name="8. день" sheetId="19" r:id="rId8"/>
    <sheet name="9. день" sheetId="26" r:id="rId9"/>
    <sheet name="10. день" sheetId="23" r:id="rId10"/>
  </sheets>
  <calcPr calcId="181029"/>
</workbook>
</file>

<file path=xl/calcChain.xml><?xml version="1.0" encoding="utf-8"?>
<calcChain xmlns="http://schemas.openxmlformats.org/spreadsheetml/2006/main">
  <c r="A13" i="25" l="1"/>
  <c r="A14" i="23"/>
  <c r="A14" i="20"/>
  <c r="A13" i="18"/>
  <c r="A14" i="26"/>
  <c r="A14" i="24"/>
  <c r="A13" i="22"/>
  <c r="A14" i="19"/>
  <c r="A13" i="17"/>
  <c r="A14" i="7" l="1"/>
  <c r="D11" i="25" l="1"/>
  <c r="E11" i="25"/>
  <c r="F11" i="25"/>
  <c r="G11" i="25"/>
  <c r="H11" i="25"/>
  <c r="I11" i="25"/>
  <c r="J11" i="25"/>
  <c r="K11" i="25"/>
  <c r="L11" i="25"/>
  <c r="M11" i="25"/>
  <c r="N11" i="25"/>
  <c r="O11" i="25"/>
  <c r="C11" i="25"/>
  <c r="D12" i="24"/>
  <c r="E12" i="24"/>
  <c r="F12" i="24"/>
  <c r="G12" i="24"/>
  <c r="H12" i="24"/>
  <c r="I12" i="24"/>
  <c r="J12" i="24"/>
  <c r="K12" i="24"/>
  <c r="L12" i="24"/>
  <c r="M12" i="24"/>
  <c r="N12" i="24"/>
  <c r="O12" i="24"/>
  <c r="C12" i="24"/>
  <c r="D12" i="23"/>
  <c r="E12" i="23"/>
  <c r="F12" i="23"/>
  <c r="G12" i="23"/>
  <c r="H12" i="23"/>
  <c r="I12" i="23"/>
  <c r="J12" i="23"/>
  <c r="K12" i="23"/>
  <c r="L12" i="23"/>
  <c r="M12" i="23"/>
  <c r="N12" i="23"/>
  <c r="O12" i="23"/>
  <c r="C12" i="23"/>
  <c r="D11" i="22"/>
  <c r="E11" i="22"/>
  <c r="F11" i="22"/>
  <c r="G11" i="22"/>
  <c r="H11" i="22"/>
  <c r="I11" i="22"/>
  <c r="J11" i="22"/>
  <c r="K11" i="22"/>
  <c r="L11" i="22"/>
  <c r="M11" i="22"/>
  <c r="N11" i="22"/>
  <c r="O11" i="22"/>
  <c r="C11" i="22"/>
  <c r="D12" i="20"/>
  <c r="E12" i="20"/>
  <c r="F12" i="20"/>
  <c r="G12" i="20"/>
  <c r="H12" i="20"/>
  <c r="I12" i="20"/>
  <c r="J12" i="20"/>
  <c r="K12" i="20"/>
  <c r="L12" i="20"/>
  <c r="M12" i="20"/>
  <c r="N12" i="20"/>
  <c r="O12" i="20"/>
  <c r="C12" i="20"/>
  <c r="D12" i="19"/>
  <c r="E12" i="19"/>
  <c r="F12" i="19"/>
  <c r="G12" i="19"/>
  <c r="H12" i="19"/>
  <c r="I12" i="19"/>
  <c r="J12" i="19"/>
  <c r="K12" i="19"/>
  <c r="L12" i="19"/>
  <c r="M12" i="19"/>
  <c r="N12" i="19"/>
  <c r="O12" i="19"/>
  <c r="C12" i="19"/>
  <c r="D11" i="18"/>
  <c r="E11" i="18"/>
  <c r="F11" i="18"/>
  <c r="G11" i="18"/>
  <c r="H11" i="18"/>
  <c r="I11" i="18"/>
  <c r="J11" i="18"/>
  <c r="K11" i="18"/>
  <c r="L11" i="18"/>
  <c r="M11" i="18"/>
  <c r="N11" i="18"/>
  <c r="O11" i="18"/>
  <c r="C11" i="18"/>
  <c r="D11" i="17"/>
  <c r="E11" i="17"/>
  <c r="F11" i="17"/>
  <c r="G11" i="17"/>
  <c r="H11" i="17"/>
  <c r="I11" i="17"/>
  <c r="J11" i="17"/>
  <c r="K11" i="17"/>
  <c r="L11" i="17"/>
  <c r="M11" i="17"/>
  <c r="N11" i="17"/>
  <c r="O11" i="17"/>
  <c r="C11" i="17"/>
  <c r="D12" i="7"/>
  <c r="E12" i="7"/>
  <c r="F12" i="7"/>
  <c r="G12" i="7"/>
  <c r="H12" i="7"/>
  <c r="I12" i="7"/>
  <c r="J12" i="7"/>
  <c r="K12" i="7"/>
  <c r="L12" i="7"/>
  <c r="M12" i="7"/>
  <c r="N12" i="7"/>
  <c r="O12" i="7"/>
  <c r="C12" i="7"/>
  <c r="D12" i="26"/>
  <c r="E12" i="26"/>
  <c r="F12" i="26"/>
  <c r="G12" i="26"/>
  <c r="H12" i="26"/>
  <c r="I12" i="26"/>
  <c r="J12" i="26"/>
  <c r="K12" i="26"/>
  <c r="L12" i="26"/>
  <c r="M12" i="26"/>
  <c r="N12" i="26"/>
  <c r="O12" i="26"/>
  <c r="C12" i="26"/>
  <c r="O20" i="26"/>
  <c r="N20" i="26"/>
  <c r="M20" i="26"/>
  <c r="L20" i="26"/>
  <c r="L21" i="26" s="1"/>
  <c r="K20" i="26"/>
  <c r="J20" i="26"/>
  <c r="I20" i="26"/>
  <c r="H20" i="26"/>
  <c r="G20" i="26"/>
  <c r="F20" i="26"/>
  <c r="F21" i="26" s="1"/>
  <c r="E20" i="26"/>
  <c r="D20" i="26"/>
  <c r="C20" i="26"/>
  <c r="J21" i="26"/>
  <c r="O19" i="22"/>
  <c r="N19" i="22"/>
  <c r="N20" i="22" s="1"/>
  <c r="M19" i="22"/>
  <c r="L19" i="22"/>
  <c r="K19" i="22"/>
  <c r="J19" i="22"/>
  <c r="I19" i="22"/>
  <c r="H19" i="22"/>
  <c r="G19" i="22"/>
  <c r="F19" i="22"/>
  <c r="E19" i="22"/>
  <c r="D19" i="22"/>
  <c r="C19" i="22"/>
  <c r="C20" i="22" s="1"/>
  <c r="D20" i="22" l="1"/>
  <c r="J20" i="22"/>
  <c r="F20" i="22"/>
  <c r="L20" i="22"/>
  <c r="O20" i="22"/>
  <c r="D21" i="26"/>
  <c r="E21" i="26"/>
  <c r="N21" i="26"/>
  <c r="I20" i="22"/>
  <c r="H20" i="22"/>
  <c r="M20" i="22"/>
  <c r="G20" i="22"/>
  <c r="E20" i="22"/>
  <c r="K20" i="22"/>
  <c r="G21" i="26"/>
  <c r="K21" i="26"/>
  <c r="I21" i="26"/>
  <c r="O21" i="26"/>
  <c r="C21" i="26"/>
  <c r="H21" i="26"/>
  <c r="M21" i="26"/>
  <c r="C20" i="25" l="1"/>
  <c r="C21" i="25" s="1"/>
  <c r="C21" i="23"/>
  <c r="C21" i="24"/>
  <c r="C21" i="20"/>
  <c r="C22" i="19"/>
  <c r="C23" i="19" s="1"/>
  <c r="C21" i="18"/>
  <c r="C19" i="17"/>
  <c r="C20" i="17" s="1"/>
  <c r="C22" i="23" l="1"/>
  <c r="C22" i="24"/>
  <c r="C22" i="18"/>
  <c r="C22" i="20"/>
  <c r="C21" i="7"/>
  <c r="O20" i="25"/>
  <c r="N20" i="25"/>
  <c r="M20" i="25"/>
  <c r="L20" i="25"/>
  <c r="L21" i="25" s="1"/>
  <c r="K20" i="25"/>
  <c r="J20" i="25"/>
  <c r="J21" i="25" s="1"/>
  <c r="I20" i="25"/>
  <c r="I21" i="25" s="1"/>
  <c r="H20" i="25"/>
  <c r="H21" i="25" s="1"/>
  <c r="G20" i="25"/>
  <c r="G21" i="25" s="1"/>
  <c r="F20" i="25"/>
  <c r="F21" i="25" s="1"/>
  <c r="E20" i="25"/>
  <c r="D20" i="25"/>
  <c r="D21" i="25" s="1"/>
  <c r="O21" i="25"/>
  <c r="N21" i="25"/>
  <c r="M21" i="25"/>
  <c r="K21" i="25"/>
  <c r="E21" i="25"/>
  <c r="O21" i="24"/>
  <c r="O22" i="24" s="1"/>
  <c r="N21" i="24"/>
  <c r="M21" i="24"/>
  <c r="L21" i="24"/>
  <c r="K21" i="24"/>
  <c r="J21" i="24"/>
  <c r="I21" i="24"/>
  <c r="H21" i="24"/>
  <c r="G21" i="24"/>
  <c r="F21" i="24"/>
  <c r="E21" i="24"/>
  <c r="D21" i="24"/>
  <c r="N22" i="24"/>
  <c r="M22" i="24"/>
  <c r="L22" i="24"/>
  <c r="K22" i="24"/>
  <c r="J22" i="24"/>
  <c r="I22" i="24"/>
  <c r="H22" i="24"/>
  <c r="G22" i="24"/>
  <c r="F22" i="24"/>
  <c r="E22" i="24"/>
  <c r="D22" i="24"/>
  <c r="C22" i="7" l="1"/>
  <c r="O21" i="23"/>
  <c r="O22" i="23" s="1"/>
  <c r="N21" i="23"/>
  <c r="N22" i="23" s="1"/>
  <c r="M21" i="23"/>
  <c r="M22" i="23" s="1"/>
  <c r="L21" i="23"/>
  <c r="L22" i="23" s="1"/>
  <c r="K21" i="23"/>
  <c r="K22" i="23" s="1"/>
  <c r="J21" i="23"/>
  <c r="J22" i="23" s="1"/>
  <c r="I21" i="23"/>
  <c r="I22" i="23" s="1"/>
  <c r="H21" i="23"/>
  <c r="H22" i="23" s="1"/>
  <c r="G21" i="23"/>
  <c r="G22" i="23" s="1"/>
  <c r="F21" i="23"/>
  <c r="F22" i="23" s="1"/>
  <c r="E21" i="23"/>
  <c r="D21" i="23"/>
  <c r="D22" i="23" s="1"/>
  <c r="E22" i="23"/>
  <c r="O21" i="20" l="1"/>
  <c r="N21" i="20"/>
  <c r="N22" i="20" s="1"/>
  <c r="M21" i="20"/>
  <c r="M22" i="20" s="1"/>
  <c r="L21" i="20"/>
  <c r="L22" i="20" s="1"/>
  <c r="K21" i="20"/>
  <c r="K22" i="20" s="1"/>
  <c r="J21" i="20"/>
  <c r="J22" i="20" s="1"/>
  <c r="I21" i="20"/>
  <c r="I22" i="20" s="1"/>
  <c r="H21" i="20"/>
  <c r="G21" i="20"/>
  <c r="G22" i="20" s="1"/>
  <c r="F21" i="20"/>
  <c r="F22" i="20" s="1"/>
  <c r="E21" i="20"/>
  <c r="E22" i="20" s="1"/>
  <c r="D21" i="20"/>
  <c r="D22" i="20" s="1"/>
  <c r="O22" i="20"/>
  <c r="H22" i="20"/>
  <c r="O22" i="19" l="1"/>
  <c r="O23" i="19" s="1"/>
  <c r="N22" i="19"/>
  <c r="N23" i="19" s="1"/>
  <c r="M22" i="19"/>
  <c r="M23" i="19" s="1"/>
  <c r="L22" i="19"/>
  <c r="L23" i="19" s="1"/>
  <c r="K22" i="19"/>
  <c r="K23" i="19" s="1"/>
  <c r="J22" i="19"/>
  <c r="J23" i="19" s="1"/>
  <c r="I22" i="19"/>
  <c r="I23" i="19" s="1"/>
  <c r="H22" i="19"/>
  <c r="H23" i="19" s="1"/>
  <c r="G22" i="19"/>
  <c r="G23" i="19" s="1"/>
  <c r="F22" i="19"/>
  <c r="F23" i="19" s="1"/>
  <c r="E22" i="19"/>
  <c r="E23" i="19" s="1"/>
  <c r="D22" i="19"/>
  <c r="D23" i="19"/>
  <c r="O21" i="18"/>
  <c r="O22" i="18" s="1"/>
  <c r="N21" i="18"/>
  <c r="N22" i="18" s="1"/>
  <c r="M21" i="18"/>
  <c r="M22" i="18" s="1"/>
  <c r="L21" i="18"/>
  <c r="L22" i="18" s="1"/>
  <c r="K21" i="18"/>
  <c r="K22" i="18" s="1"/>
  <c r="J21" i="18"/>
  <c r="J22" i="18" s="1"/>
  <c r="I21" i="18"/>
  <c r="I22" i="18" s="1"/>
  <c r="H21" i="18"/>
  <c r="H22" i="18" s="1"/>
  <c r="G21" i="18"/>
  <c r="G22" i="18" s="1"/>
  <c r="F21" i="18"/>
  <c r="F22" i="18" s="1"/>
  <c r="E21" i="18"/>
  <c r="E22" i="18" s="1"/>
  <c r="D21" i="18"/>
  <c r="D22" i="18" s="1"/>
  <c r="O19" i="17" l="1"/>
  <c r="N19" i="17"/>
  <c r="N20" i="17" s="1"/>
  <c r="M19" i="17"/>
  <c r="M20" i="17" s="1"/>
  <c r="L19" i="17"/>
  <c r="L20" i="17" s="1"/>
  <c r="K19" i="17"/>
  <c r="K20" i="17" s="1"/>
  <c r="J19" i="17"/>
  <c r="J20" i="17" s="1"/>
  <c r="I19" i="17"/>
  <c r="I20" i="17" s="1"/>
  <c r="H19" i="17"/>
  <c r="H20" i="17" s="1"/>
  <c r="G19" i="17"/>
  <c r="G20" i="17" s="1"/>
  <c r="F19" i="17"/>
  <c r="F20" i="17" s="1"/>
  <c r="E19" i="17"/>
  <c r="E20" i="17" s="1"/>
  <c r="D19" i="17"/>
  <c r="O20" i="17"/>
  <c r="D20" i="17"/>
  <c r="O21" i="7" l="1"/>
  <c r="N21" i="7"/>
  <c r="M21" i="7"/>
  <c r="L21" i="7"/>
  <c r="K21" i="7"/>
  <c r="J21" i="7"/>
  <c r="I21" i="7"/>
  <c r="H21" i="7"/>
  <c r="G21" i="7"/>
  <c r="F21" i="7"/>
  <c r="E21" i="7"/>
  <c r="D21" i="7"/>
  <c r="O22" i="7" l="1"/>
  <c r="N22" i="7"/>
  <c r="M22" i="7"/>
  <c r="L22" i="7"/>
  <c r="K22" i="7"/>
  <c r="J22" i="7"/>
  <c r="I22" i="7"/>
  <c r="H22" i="7"/>
  <c r="G22" i="7"/>
  <c r="F22" i="7"/>
  <c r="E22" i="7"/>
  <c r="D22" i="7"/>
</calcChain>
</file>

<file path=xl/sharedStrings.xml><?xml version="1.0" encoding="utf-8"?>
<sst xmlns="http://schemas.openxmlformats.org/spreadsheetml/2006/main" count="378" uniqueCount="86">
  <si>
    <t>Наименование блюда</t>
  </si>
  <si>
    <t>№ рец.</t>
  </si>
  <si>
    <t>Пищевые вещества, г</t>
  </si>
  <si>
    <t>Масса порции, г</t>
  </si>
  <si>
    <t>жиры</t>
  </si>
  <si>
    <t>белки</t>
  </si>
  <si>
    <t>углеводы</t>
  </si>
  <si>
    <t>Энергетическая ценность, ккал</t>
  </si>
  <si>
    <t>Витамины, мг</t>
  </si>
  <si>
    <t>С</t>
  </si>
  <si>
    <t>А</t>
  </si>
  <si>
    <t>Е</t>
  </si>
  <si>
    <t>Минеральные вещества, мг</t>
  </si>
  <si>
    <t>Са</t>
  </si>
  <si>
    <t>Р</t>
  </si>
  <si>
    <t>Mg</t>
  </si>
  <si>
    <t>Fe</t>
  </si>
  <si>
    <t>Завтрак</t>
  </si>
  <si>
    <t>Обед</t>
  </si>
  <si>
    <t>Хлеб ржаной</t>
  </si>
  <si>
    <t>Хлеб пшеничный</t>
  </si>
  <si>
    <t>Итого за день:</t>
  </si>
  <si>
    <t>Чай с сахаром</t>
  </si>
  <si>
    <t>Пюре картофельное</t>
  </si>
  <si>
    <t>Чай с молоком</t>
  </si>
  <si>
    <r>
      <t>В</t>
    </r>
    <r>
      <rPr>
        <vertAlign val="subscript"/>
        <sz val="12"/>
        <rFont val="Times New Roman"/>
        <family val="1"/>
        <charset val="204"/>
      </rPr>
      <t>1</t>
    </r>
  </si>
  <si>
    <t>Итого за завтрак:</t>
  </si>
  <si>
    <t>Итого за обед:</t>
  </si>
  <si>
    <t>Чай с лимоном</t>
  </si>
  <si>
    <t>Какао с молоком</t>
  </si>
  <si>
    <t>Макаронные изделия отварные</t>
  </si>
  <si>
    <t>Запеканка из творога</t>
  </si>
  <si>
    <t xml:space="preserve">Бутерброд с маслом </t>
  </si>
  <si>
    <t>Бутерброд с сыром</t>
  </si>
  <si>
    <t>Суп гороховый</t>
  </si>
  <si>
    <t>Молоко сгущенное</t>
  </si>
  <si>
    <t>Борщ с капустой и картофелем</t>
  </si>
  <si>
    <t>Яйцо вареное</t>
  </si>
  <si>
    <t>Кисель с витаминами "Витошка"</t>
  </si>
  <si>
    <t>Суп с рыбными консервами</t>
  </si>
  <si>
    <t>Каша "Дружба"</t>
  </si>
  <si>
    <t>Фрукты свежие</t>
  </si>
  <si>
    <t>Каша из овсяных хлопьев "Геркулес" жидкая</t>
  </si>
  <si>
    <t>Сок промышленного произодства</t>
  </si>
  <si>
    <t>Пудинг творожный запеченный</t>
  </si>
  <si>
    <t>Жаркое по-домашнему</t>
  </si>
  <si>
    <t>Плов из отварной птицы</t>
  </si>
  <si>
    <t>Суп молочный с макаронными изделиями</t>
  </si>
  <si>
    <t>Рассольник ленинградский</t>
  </si>
  <si>
    <t>Свекольник</t>
  </si>
  <si>
    <t>Биточки из птицы</t>
  </si>
  <si>
    <t xml:space="preserve">Щи из свежей капусты </t>
  </si>
  <si>
    <t xml:space="preserve">Каша пшеничная молочная </t>
  </si>
  <si>
    <t xml:space="preserve">Омлет натуральный </t>
  </si>
  <si>
    <t>Джем</t>
  </si>
  <si>
    <t>Напиток витаминизированный "Золотой шар"</t>
  </si>
  <si>
    <t>Компот из яблок с лимоном</t>
  </si>
  <si>
    <t>Шницель натуральный рубленый</t>
  </si>
  <si>
    <t>Соус томатный</t>
  </si>
  <si>
    <t>Соус сметанный</t>
  </si>
  <si>
    <t>Запеканка творога</t>
  </si>
  <si>
    <t>Компот из смеси сухофруктов</t>
  </si>
  <si>
    <t>9 7</t>
  </si>
  <si>
    <t>Биточки (котлеты) рыбные</t>
  </si>
  <si>
    <t>4 8</t>
  </si>
  <si>
    <t>Плов из мяса говядины</t>
  </si>
  <si>
    <t>Бифштекс рубленый паровой</t>
  </si>
  <si>
    <t>Котлета из говядины</t>
  </si>
  <si>
    <t>Каша гречневая рассыпчатая</t>
  </si>
  <si>
    <t>Мясо тушеное</t>
  </si>
  <si>
    <t>Каша рисовая вязкая</t>
  </si>
  <si>
    <t>Итого за  завтрак:</t>
  </si>
  <si>
    <t>Напиток из шиповника</t>
  </si>
  <si>
    <t>Свежие помидоры порционно</t>
  </si>
  <si>
    <t>Свежие огурцы порционно</t>
  </si>
  <si>
    <t xml:space="preserve">День: 9                               </t>
  </si>
  <si>
    <t xml:space="preserve">День: 1                               </t>
  </si>
  <si>
    <t xml:space="preserve">День: 2                                </t>
  </si>
  <si>
    <t xml:space="preserve">День: 10                                </t>
  </si>
  <si>
    <t xml:space="preserve">День: 4                                </t>
  </si>
  <si>
    <t xml:space="preserve">День: 3                                </t>
  </si>
  <si>
    <t xml:space="preserve">День: 8                                </t>
  </si>
  <si>
    <t xml:space="preserve">День: 7                               </t>
  </si>
  <si>
    <t xml:space="preserve">День: 6                                </t>
  </si>
  <si>
    <t xml:space="preserve">День: 5                              </t>
  </si>
  <si>
    <t>Возрастная категория: учащиеся 7-11 лет     сезон: осенний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</si>
</sst>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1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name val="Times New Roman"/>
      <family val="1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vertAlign val="subscript"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3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0" fontId="6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9" fillId="0" borderId="1" xfId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16" fontId="6" fillId="0" borderId="1" xfId="0" applyNumberFormat="1" applyFont="1" applyBorder="1" applyAlignment="1">
      <alignment horizontal="center" vertical="center"/>
    </xf>
    <xf numFmtId="13" fontId="7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7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</cellXfs>
  <cellStyles count="2">
    <cellStyle name="Обычный" xfId="0" builtinId="0"/>
    <cellStyle name="Обычный_full_hs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O22"/>
  <sheetViews>
    <sheetView zoomScale="60" zoomScaleNormal="60" workbookViewId="0">
      <selection activeCell="A2" sqref="A2:O2"/>
    </sheetView>
  </sheetViews>
  <sheetFormatPr defaultRowHeight="18.75" x14ac:dyDescent="0.3"/>
  <cols>
    <col min="1" max="1" width="8.28515625" style="1" customWidth="1"/>
    <col min="2" max="2" width="69" style="1" customWidth="1"/>
    <col min="3" max="3" width="10.28515625" style="1" customWidth="1"/>
    <col min="4" max="4" width="9.140625" style="1" customWidth="1"/>
    <col min="5" max="5" width="9.28515625" style="1" bestFit="1" customWidth="1"/>
    <col min="6" max="6" width="9.7109375" style="1" bestFit="1" customWidth="1"/>
    <col min="7" max="7" width="16" style="1" customWidth="1"/>
    <col min="8" max="8" width="10.7109375" style="1" customWidth="1"/>
    <col min="9" max="9" width="9.7109375" style="1" customWidth="1"/>
    <col min="10" max="10" width="8.85546875" style="1" customWidth="1"/>
    <col min="11" max="11" width="9" style="1" customWidth="1"/>
    <col min="12" max="12" width="11.42578125" style="1" customWidth="1"/>
    <col min="13" max="13" width="12" style="1" customWidth="1"/>
    <col min="14" max="14" width="10.85546875" style="1" customWidth="1"/>
    <col min="15" max="15" width="8.85546875" style="1" customWidth="1"/>
    <col min="16" max="16384" width="9.140625" style="1"/>
  </cols>
  <sheetData>
    <row r="1" spans="1:15" ht="65.25" customHeight="1" x14ac:dyDescent="0.3">
      <c r="A1" s="24" t="s">
        <v>76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</row>
    <row r="2" spans="1:15" ht="38.25" customHeight="1" x14ac:dyDescent="0.3">
      <c r="A2" s="25" t="s">
        <v>85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</row>
    <row r="3" spans="1:15" ht="36" customHeight="1" x14ac:dyDescent="0.3">
      <c r="A3" s="26" t="s">
        <v>1</v>
      </c>
      <c r="B3" s="28" t="s">
        <v>0</v>
      </c>
      <c r="C3" s="30" t="s">
        <v>3</v>
      </c>
      <c r="D3" s="32" t="s">
        <v>2</v>
      </c>
      <c r="E3" s="33"/>
      <c r="F3" s="34"/>
      <c r="G3" s="30" t="s">
        <v>7</v>
      </c>
      <c r="H3" s="32" t="s">
        <v>8</v>
      </c>
      <c r="I3" s="33"/>
      <c r="J3" s="33"/>
      <c r="K3" s="34"/>
      <c r="L3" s="35" t="s">
        <v>12</v>
      </c>
      <c r="M3" s="36"/>
      <c r="N3" s="36"/>
      <c r="O3" s="37"/>
    </row>
    <row r="4" spans="1:15" ht="35.25" customHeight="1" x14ac:dyDescent="0.3">
      <c r="A4" s="27"/>
      <c r="B4" s="29"/>
      <c r="C4" s="31"/>
      <c r="D4" s="2" t="s">
        <v>5</v>
      </c>
      <c r="E4" s="2" t="s">
        <v>4</v>
      </c>
      <c r="F4" s="3" t="s">
        <v>6</v>
      </c>
      <c r="G4" s="31"/>
      <c r="H4" s="16" t="s">
        <v>10</v>
      </c>
      <c r="I4" s="16" t="s">
        <v>25</v>
      </c>
      <c r="J4" s="2" t="s">
        <v>9</v>
      </c>
      <c r="K4" s="2" t="s">
        <v>11</v>
      </c>
      <c r="L4" s="2" t="s">
        <v>13</v>
      </c>
      <c r="M4" s="2" t="s">
        <v>15</v>
      </c>
      <c r="N4" s="2" t="s">
        <v>14</v>
      </c>
      <c r="O4" s="2" t="s">
        <v>16</v>
      </c>
    </row>
    <row r="5" spans="1:15" ht="30" customHeight="1" x14ac:dyDescent="0.3">
      <c r="A5" s="4"/>
      <c r="B5" s="6" t="s">
        <v>17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spans="1:15" ht="30.75" customHeight="1" x14ac:dyDescent="0.3">
      <c r="A6" s="17">
        <v>268</v>
      </c>
      <c r="B6" s="9" t="s">
        <v>53</v>
      </c>
      <c r="C6" s="2">
        <v>205</v>
      </c>
      <c r="D6" s="2">
        <v>17.2</v>
      </c>
      <c r="E6" s="2">
        <v>26.2</v>
      </c>
      <c r="F6" s="2">
        <v>4.3</v>
      </c>
      <c r="G6" s="2">
        <v>320</v>
      </c>
      <c r="H6" s="2">
        <v>382</v>
      </c>
      <c r="I6" s="2">
        <v>0.09</v>
      </c>
      <c r="J6" s="2">
        <v>0.6</v>
      </c>
      <c r="K6" s="2">
        <v>1.5</v>
      </c>
      <c r="L6" s="2">
        <v>154</v>
      </c>
      <c r="M6" s="2">
        <v>25</v>
      </c>
      <c r="N6" s="2">
        <v>298</v>
      </c>
      <c r="O6" s="2">
        <v>3.2</v>
      </c>
    </row>
    <row r="7" spans="1:15" ht="30" customHeight="1" x14ac:dyDescent="0.3">
      <c r="A7" s="17">
        <v>459</v>
      </c>
      <c r="B7" s="8" t="s">
        <v>28</v>
      </c>
      <c r="C7" s="2">
        <v>200</v>
      </c>
      <c r="D7" s="2">
        <v>0.3</v>
      </c>
      <c r="E7" s="2">
        <v>0.1</v>
      </c>
      <c r="F7" s="2">
        <v>9.5</v>
      </c>
      <c r="G7" s="2">
        <v>40</v>
      </c>
      <c r="H7" s="2">
        <v>0</v>
      </c>
      <c r="I7" s="2">
        <v>0</v>
      </c>
      <c r="J7" s="2">
        <v>1</v>
      </c>
      <c r="K7" s="2">
        <v>0.02</v>
      </c>
      <c r="L7" s="2">
        <v>7.9</v>
      </c>
      <c r="M7" s="2">
        <v>5</v>
      </c>
      <c r="N7" s="2">
        <v>9.1</v>
      </c>
      <c r="O7" s="2">
        <v>0.87</v>
      </c>
    </row>
    <row r="8" spans="1:15" ht="30" customHeight="1" x14ac:dyDescent="0.3">
      <c r="A8" s="17">
        <v>69</v>
      </c>
      <c r="B8" s="8" t="s">
        <v>32</v>
      </c>
      <c r="C8" s="2">
        <v>60</v>
      </c>
      <c r="D8" s="2">
        <v>2.7</v>
      </c>
      <c r="E8" s="2">
        <v>19</v>
      </c>
      <c r="F8" s="2">
        <v>17</v>
      </c>
      <c r="G8" s="2">
        <v>250</v>
      </c>
      <c r="H8" s="2">
        <v>103</v>
      </c>
      <c r="I8" s="2">
        <v>0.03</v>
      </c>
      <c r="J8" s="2">
        <v>0</v>
      </c>
      <c r="K8" s="2">
        <v>0.7</v>
      </c>
      <c r="L8" s="2">
        <v>12</v>
      </c>
      <c r="M8" s="2">
        <v>5</v>
      </c>
      <c r="N8" s="2">
        <v>31</v>
      </c>
      <c r="O8" s="2">
        <v>0.43</v>
      </c>
    </row>
    <row r="9" spans="1:15" ht="30" customHeight="1" x14ac:dyDescent="0.3">
      <c r="A9" s="17">
        <v>573</v>
      </c>
      <c r="B9" s="8" t="s">
        <v>20</v>
      </c>
      <c r="C9" s="2">
        <v>35</v>
      </c>
      <c r="D9" s="2">
        <v>2.7</v>
      </c>
      <c r="E9" s="2">
        <v>0.3</v>
      </c>
      <c r="F9" s="2">
        <v>17.2</v>
      </c>
      <c r="G9" s="2">
        <v>82</v>
      </c>
      <c r="H9" s="2">
        <v>0</v>
      </c>
      <c r="I9" s="2">
        <v>0.04</v>
      </c>
      <c r="J9" s="2">
        <v>0</v>
      </c>
      <c r="K9" s="2">
        <v>0.4</v>
      </c>
      <c r="L9" s="2">
        <v>7</v>
      </c>
      <c r="M9" s="2">
        <v>5</v>
      </c>
      <c r="N9" s="2">
        <v>23</v>
      </c>
      <c r="O9" s="2">
        <v>0.4</v>
      </c>
    </row>
    <row r="10" spans="1:15" ht="30" customHeight="1" x14ac:dyDescent="0.3">
      <c r="A10" s="2">
        <v>82</v>
      </c>
      <c r="B10" s="8" t="s">
        <v>41</v>
      </c>
      <c r="C10" s="2">
        <v>200</v>
      </c>
      <c r="D10" s="2">
        <v>0.8</v>
      </c>
      <c r="E10" s="2">
        <v>0.8</v>
      </c>
      <c r="F10" s="2">
        <v>19.600000000000001</v>
      </c>
      <c r="G10" s="2">
        <v>88</v>
      </c>
      <c r="H10" s="2">
        <v>0</v>
      </c>
      <c r="I10" s="2">
        <v>0.06</v>
      </c>
      <c r="J10" s="2">
        <v>14</v>
      </c>
      <c r="K10" s="2">
        <v>0.4</v>
      </c>
      <c r="L10" s="2">
        <v>32.200000000000003</v>
      </c>
      <c r="M10" s="2">
        <v>18</v>
      </c>
      <c r="N10" s="2">
        <v>22</v>
      </c>
      <c r="O10" s="2">
        <v>4.42</v>
      </c>
    </row>
    <row r="11" spans="1:15" ht="30" customHeight="1" x14ac:dyDescent="0.3">
      <c r="A11" s="2"/>
      <c r="B11" s="14" t="s">
        <v>26</v>
      </c>
      <c r="C11" s="2">
        <f>C6+C7+C8+C9+C10</f>
        <v>700</v>
      </c>
      <c r="D11" s="2">
        <f t="shared" ref="D11:O11" si="0">D6+D7+D8+D9+D10</f>
        <v>23.7</v>
      </c>
      <c r="E11" s="2">
        <f t="shared" si="0"/>
        <v>46.399999999999991</v>
      </c>
      <c r="F11" s="2">
        <f t="shared" si="0"/>
        <v>67.599999999999994</v>
      </c>
      <c r="G11" s="2">
        <f t="shared" si="0"/>
        <v>780</v>
      </c>
      <c r="H11" s="2">
        <f t="shared" si="0"/>
        <v>485</v>
      </c>
      <c r="I11" s="2">
        <f t="shared" si="0"/>
        <v>0.22</v>
      </c>
      <c r="J11" s="2">
        <f t="shared" si="0"/>
        <v>15.6</v>
      </c>
      <c r="K11" s="2">
        <f t="shared" si="0"/>
        <v>3.0199999999999996</v>
      </c>
      <c r="L11" s="2">
        <f t="shared" si="0"/>
        <v>213.10000000000002</v>
      </c>
      <c r="M11" s="2">
        <f t="shared" si="0"/>
        <v>58</v>
      </c>
      <c r="N11" s="2">
        <f t="shared" si="0"/>
        <v>383.1</v>
      </c>
      <c r="O11" s="2">
        <f t="shared" si="0"/>
        <v>9.32</v>
      </c>
    </row>
    <row r="12" spans="1:15" ht="30" customHeight="1" x14ac:dyDescent="0.3">
      <c r="A12" s="2"/>
      <c r="B12" s="5" t="s">
        <v>18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</row>
    <row r="13" spans="1:15" ht="35.25" customHeight="1" x14ac:dyDescent="0.3">
      <c r="A13" s="20" t="str">
        <f>"10/2"</f>
        <v>10/2</v>
      </c>
      <c r="B13" s="8" t="s">
        <v>74</v>
      </c>
      <c r="C13" s="2">
        <v>60</v>
      </c>
      <c r="D13" s="21">
        <v>0.45100000000000001</v>
      </c>
      <c r="E13" s="21">
        <v>5.2999999999999999E-2</v>
      </c>
      <c r="F13" s="21">
        <v>1.911</v>
      </c>
      <c r="G13" s="21">
        <v>7.56</v>
      </c>
      <c r="H13" s="21">
        <v>1.2999999999999999E-2</v>
      </c>
      <c r="I13" s="21">
        <v>2.4</v>
      </c>
      <c r="J13" s="21">
        <v>0</v>
      </c>
      <c r="K13" s="21">
        <v>6.0000000000000001E-3</v>
      </c>
      <c r="L13" s="21">
        <v>12.144</v>
      </c>
      <c r="M13" s="21">
        <v>21.923999999999999</v>
      </c>
      <c r="N13" s="21">
        <v>7.3079999999999998</v>
      </c>
      <c r="O13" s="21">
        <v>0.313</v>
      </c>
    </row>
    <row r="14" spans="1:15" ht="30" customHeight="1" x14ac:dyDescent="0.3">
      <c r="A14" s="7">
        <v>122</v>
      </c>
      <c r="B14" s="15" t="s">
        <v>39</v>
      </c>
      <c r="C14" s="2">
        <v>200</v>
      </c>
      <c r="D14" s="2">
        <v>7.4</v>
      </c>
      <c r="E14" s="2">
        <v>9.1</v>
      </c>
      <c r="F14" s="2">
        <v>8</v>
      </c>
      <c r="G14" s="2">
        <v>144</v>
      </c>
      <c r="H14" s="2">
        <v>12</v>
      </c>
      <c r="I14" s="2">
        <v>0.06</v>
      </c>
      <c r="J14" s="2">
        <v>5</v>
      </c>
      <c r="K14" s="2">
        <v>0.18</v>
      </c>
      <c r="L14" s="2">
        <v>24</v>
      </c>
      <c r="M14" s="2">
        <v>26</v>
      </c>
      <c r="N14" s="2">
        <v>117</v>
      </c>
      <c r="O14" s="2">
        <v>0.8</v>
      </c>
    </row>
    <row r="15" spans="1:15" ht="30" customHeight="1" x14ac:dyDescent="0.3">
      <c r="A15" s="7">
        <v>256</v>
      </c>
      <c r="B15" s="12" t="s">
        <v>30</v>
      </c>
      <c r="C15" s="2">
        <v>150</v>
      </c>
      <c r="D15" s="2">
        <v>5.6</v>
      </c>
      <c r="E15" s="2">
        <v>5</v>
      </c>
      <c r="F15" s="2">
        <v>29.6</v>
      </c>
      <c r="G15" s="2">
        <v>185</v>
      </c>
      <c r="H15" s="2">
        <v>32</v>
      </c>
      <c r="I15" s="2">
        <v>0.06</v>
      </c>
      <c r="J15" s="2">
        <v>0</v>
      </c>
      <c r="K15" s="2">
        <v>0.8</v>
      </c>
      <c r="L15" s="2">
        <v>12</v>
      </c>
      <c r="M15" s="2">
        <v>7.5</v>
      </c>
      <c r="N15" s="2">
        <v>45</v>
      </c>
      <c r="O15" s="2">
        <v>1.05</v>
      </c>
    </row>
    <row r="16" spans="1:15" ht="30" customHeight="1" x14ac:dyDescent="0.3">
      <c r="A16" s="17">
        <v>321</v>
      </c>
      <c r="B16" s="12" t="s">
        <v>67</v>
      </c>
      <c r="C16" s="2">
        <v>90</v>
      </c>
      <c r="D16" s="2">
        <v>15.8</v>
      </c>
      <c r="E16" s="2">
        <v>11.1</v>
      </c>
      <c r="F16" s="2">
        <v>14</v>
      </c>
      <c r="G16" s="2">
        <v>219</v>
      </c>
      <c r="H16" s="2">
        <v>3.6</v>
      </c>
      <c r="I16" s="2">
        <v>0.14000000000000001</v>
      </c>
      <c r="J16" s="2">
        <v>0</v>
      </c>
      <c r="K16" s="2">
        <v>1.3</v>
      </c>
      <c r="L16" s="2">
        <v>48</v>
      </c>
      <c r="M16" s="2">
        <v>23</v>
      </c>
      <c r="N16" s="2">
        <v>156</v>
      </c>
      <c r="O16" s="2">
        <v>2.52</v>
      </c>
    </row>
    <row r="17" spans="1:15" ht="30" customHeight="1" x14ac:dyDescent="0.3">
      <c r="A17" s="17">
        <v>501</v>
      </c>
      <c r="B17" s="12" t="s">
        <v>43</v>
      </c>
      <c r="C17" s="2">
        <v>200</v>
      </c>
      <c r="D17" s="2">
        <v>1</v>
      </c>
      <c r="E17" s="2">
        <v>0.2</v>
      </c>
      <c r="F17" s="2">
        <v>20.2</v>
      </c>
      <c r="G17" s="2">
        <v>86</v>
      </c>
      <c r="H17" s="2">
        <v>0</v>
      </c>
      <c r="I17" s="2">
        <v>0.02</v>
      </c>
      <c r="J17" s="2">
        <v>4</v>
      </c>
      <c r="K17" s="2">
        <v>0.2</v>
      </c>
      <c r="L17" s="2">
        <v>14</v>
      </c>
      <c r="M17" s="2">
        <v>8</v>
      </c>
      <c r="N17" s="2">
        <v>14</v>
      </c>
      <c r="O17" s="2">
        <v>2.8</v>
      </c>
    </row>
    <row r="18" spans="1:15" ht="30" customHeight="1" x14ac:dyDescent="0.3">
      <c r="A18" s="17">
        <v>573</v>
      </c>
      <c r="B18" s="8" t="s">
        <v>20</v>
      </c>
      <c r="C18" s="2">
        <v>35</v>
      </c>
      <c r="D18" s="2">
        <v>2.7</v>
      </c>
      <c r="E18" s="2">
        <v>0.3</v>
      </c>
      <c r="F18" s="2">
        <v>17.2</v>
      </c>
      <c r="G18" s="2">
        <v>82</v>
      </c>
      <c r="H18" s="2">
        <v>0</v>
      </c>
      <c r="I18" s="2">
        <v>0.04</v>
      </c>
      <c r="J18" s="2">
        <v>0</v>
      </c>
      <c r="K18" s="2">
        <v>0.4</v>
      </c>
      <c r="L18" s="2">
        <v>7</v>
      </c>
      <c r="M18" s="2">
        <v>5</v>
      </c>
      <c r="N18" s="2">
        <v>23</v>
      </c>
      <c r="O18" s="2">
        <v>0.4</v>
      </c>
    </row>
    <row r="19" spans="1:15" ht="30" customHeight="1" x14ac:dyDescent="0.3">
      <c r="A19" s="17">
        <v>574</v>
      </c>
      <c r="B19" s="8" t="s">
        <v>19</v>
      </c>
      <c r="C19" s="2">
        <v>35</v>
      </c>
      <c r="D19" s="2">
        <v>3</v>
      </c>
      <c r="E19" s="2">
        <v>0.5</v>
      </c>
      <c r="F19" s="2">
        <v>14</v>
      </c>
      <c r="G19" s="2">
        <v>72</v>
      </c>
      <c r="H19" s="2">
        <v>0.1</v>
      </c>
      <c r="I19" s="2">
        <v>0</v>
      </c>
      <c r="J19" s="2">
        <v>0</v>
      </c>
      <c r="K19" s="2">
        <v>0.8</v>
      </c>
      <c r="L19" s="2">
        <v>12</v>
      </c>
      <c r="M19" s="2">
        <v>82</v>
      </c>
      <c r="N19" s="2">
        <v>23</v>
      </c>
      <c r="O19" s="2">
        <v>1.54</v>
      </c>
    </row>
    <row r="20" spans="1:15" ht="30" customHeight="1" x14ac:dyDescent="0.3">
      <c r="A20" s="10"/>
      <c r="B20" s="13" t="s">
        <v>27</v>
      </c>
      <c r="C20" s="2">
        <f>SUM(C13:C19)</f>
        <v>770</v>
      </c>
      <c r="D20" s="2">
        <f t="shared" ref="D20:O20" si="1">SUM(D13:D19)</f>
        <v>35.951000000000001</v>
      </c>
      <c r="E20" s="2">
        <f t="shared" si="1"/>
        <v>26.253</v>
      </c>
      <c r="F20" s="2">
        <f t="shared" si="1"/>
        <v>104.911</v>
      </c>
      <c r="G20" s="2">
        <f t="shared" si="1"/>
        <v>795.56</v>
      </c>
      <c r="H20" s="2">
        <f t="shared" si="1"/>
        <v>47.713000000000001</v>
      </c>
      <c r="I20" s="2">
        <f t="shared" si="1"/>
        <v>2.72</v>
      </c>
      <c r="J20" s="2">
        <f t="shared" si="1"/>
        <v>9</v>
      </c>
      <c r="K20" s="2">
        <f t="shared" si="1"/>
        <v>3.6859999999999999</v>
      </c>
      <c r="L20" s="2">
        <f t="shared" si="1"/>
        <v>129.14400000000001</v>
      </c>
      <c r="M20" s="2">
        <f t="shared" si="1"/>
        <v>173.42400000000001</v>
      </c>
      <c r="N20" s="2">
        <f t="shared" si="1"/>
        <v>385.30799999999999</v>
      </c>
      <c r="O20" s="2">
        <f t="shared" si="1"/>
        <v>9.423</v>
      </c>
    </row>
    <row r="21" spans="1:15" ht="30" customHeight="1" x14ac:dyDescent="0.3">
      <c r="A21" s="22" t="s">
        <v>21</v>
      </c>
      <c r="B21" s="23"/>
      <c r="C21" s="18">
        <f>C11+C20</f>
        <v>1470</v>
      </c>
      <c r="D21" s="18">
        <f t="shared" ref="D21:O21" si="2">D11+D20</f>
        <v>59.650999999999996</v>
      </c>
      <c r="E21" s="18">
        <f t="shared" si="2"/>
        <v>72.652999999999992</v>
      </c>
      <c r="F21" s="18">
        <f t="shared" si="2"/>
        <v>172.511</v>
      </c>
      <c r="G21" s="18">
        <f t="shared" si="2"/>
        <v>1575.56</v>
      </c>
      <c r="H21" s="18">
        <f t="shared" si="2"/>
        <v>532.71299999999997</v>
      </c>
      <c r="I21" s="18">
        <f t="shared" si="2"/>
        <v>2.9400000000000004</v>
      </c>
      <c r="J21" s="18">
        <f t="shared" si="2"/>
        <v>24.6</v>
      </c>
      <c r="K21" s="18">
        <f t="shared" si="2"/>
        <v>6.7059999999999995</v>
      </c>
      <c r="L21" s="18">
        <f t="shared" si="2"/>
        <v>342.24400000000003</v>
      </c>
      <c r="M21" s="18">
        <f t="shared" si="2"/>
        <v>231.42400000000001</v>
      </c>
      <c r="N21" s="18">
        <f t="shared" si="2"/>
        <v>768.40800000000002</v>
      </c>
      <c r="O21" s="18">
        <f t="shared" si="2"/>
        <v>18.743000000000002</v>
      </c>
    </row>
    <row r="22" spans="1:15" ht="18" customHeight="1" x14ac:dyDescent="0.3"/>
  </sheetData>
  <mergeCells count="10">
    <mergeCell ref="A21:B21"/>
    <mergeCell ref="A1:O1"/>
    <mergeCell ref="A2:O2"/>
    <mergeCell ref="A3:A4"/>
    <mergeCell ref="B3:B4"/>
    <mergeCell ref="C3:C4"/>
    <mergeCell ref="D3:F3"/>
    <mergeCell ref="G3:G4"/>
    <mergeCell ref="H3:K3"/>
    <mergeCell ref="L3:O3"/>
  </mergeCells>
  <pageMargins left="0.7" right="0.7" top="0.75" bottom="0.75" header="0.3" footer="0.3"/>
  <pageSetup paperSize="9" scale="6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23"/>
  <sheetViews>
    <sheetView zoomScale="70" zoomScaleNormal="70" workbookViewId="0">
      <selection activeCell="A2" sqref="A2:O2"/>
    </sheetView>
  </sheetViews>
  <sheetFormatPr defaultRowHeight="18.75" x14ac:dyDescent="0.3"/>
  <cols>
    <col min="1" max="1" width="8.28515625" style="1" customWidth="1"/>
    <col min="2" max="2" width="69" style="1" customWidth="1"/>
    <col min="3" max="3" width="10.28515625" style="1" customWidth="1"/>
    <col min="4" max="4" width="9.140625" style="1" customWidth="1"/>
    <col min="5" max="5" width="9.28515625" style="1" bestFit="1" customWidth="1"/>
    <col min="6" max="6" width="9.7109375" style="1" bestFit="1" customWidth="1"/>
    <col min="7" max="7" width="16" style="1" customWidth="1"/>
    <col min="8" max="8" width="10.7109375" style="1" customWidth="1"/>
    <col min="9" max="9" width="9.7109375" style="1" customWidth="1"/>
    <col min="10" max="10" width="8.85546875" style="1" customWidth="1"/>
    <col min="11" max="11" width="9" style="1" customWidth="1"/>
    <col min="12" max="12" width="11.42578125" style="1" customWidth="1"/>
    <col min="13" max="13" width="12" style="1" customWidth="1"/>
    <col min="14" max="14" width="10.85546875" style="1" customWidth="1"/>
    <col min="15" max="15" width="8.85546875" style="1" customWidth="1"/>
    <col min="16" max="16384" width="9.140625" style="1"/>
  </cols>
  <sheetData>
    <row r="1" spans="1:15" ht="65.25" customHeight="1" x14ac:dyDescent="0.3">
      <c r="A1" s="24" t="s">
        <v>77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</row>
    <row r="2" spans="1:15" ht="38.25" customHeight="1" x14ac:dyDescent="0.3">
      <c r="A2" s="25" t="s">
        <v>85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</row>
    <row r="3" spans="1:15" ht="36" customHeight="1" x14ac:dyDescent="0.3">
      <c r="A3" s="26" t="s">
        <v>1</v>
      </c>
      <c r="B3" s="28" t="s">
        <v>0</v>
      </c>
      <c r="C3" s="30" t="s">
        <v>3</v>
      </c>
      <c r="D3" s="32" t="s">
        <v>2</v>
      </c>
      <c r="E3" s="33"/>
      <c r="F3" s="34"/>
      <c r="G3" s="30" t="s">
        <v>7</v>
      </c>
      <c r="H3" s="32" t="s">
        <v>8</v>
      </c>
      <c r="I3" s="33"/>
      <c r="J3" s="33"/>
      <c r="K3" s="34"/>
      <c r="L3" s="35" t="s">
        <v>12</v>
      </c>
      <c r="M3" s="36"/>
      <c r="N3" s="36"/>
      <c r="O3" s="37"/>
    </row>
    <row r="4" spans="1:15" ht="35.25" customHeight="1" x14ac:dyDescent="0.3">
      <c r="A4" s="27"/>
      <c r="B4" s="29"/>
      <c r="C4" s="31"/>
      <c r="D4" s="2" t="s">
        <v>5</v>
      </c>
      <c r="E4" s="2" t="s">
        <v>4</v>
      </c>
      <c r="F4" s="3" t="s">
        <v>6</v>
      </c>
      <c r="G4" s="31"/>
      <c r="H4" s="16" t="s">
        <v>10</v>
      </c>
      <c r="I4" s="16" t="s">
        <v>25</v>
      </c>
      <c r="J4" s="2" t="s">
        <v>9</v>
      </c>
      <c r="K4" s="2" t="s">
        <v>11</v>
      </c>
      <c r="L4" s="2" t="s">
        <v>13</v>
      </c>
      <c r="M4" s="2" t="s">
        <v>15</v>
      </c>
      <c r="N4" s="2" t="s">
        <v>14</v>
      </c>
      <c r="O4" s="2" t="s">
        <v>16</v>
      </c>
    </row>
    <row r="5" spans="1:15" ht="30" customHeight="1" x14ac:dyDescent="0.3">
      <c r="A5" s="4"/>
      <c r="B5" s="6" t="s">
        <v>17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spans="1:15" ht="30.75" customHeight="1" x14ac:dyDescent="0.3">
      <c r="A6" s="17">
        <v>139</v>
      </c>
      <c r="B6" s="9" t="s">
        <v>47</v>
      </c>
      <c r="C6" s="2">
        <v>200</v>
      </c>
      <c r="D6" s="2">
        <v>5.8</v>
      </c>
      <c r="E6" s="2">
        <v>6.5</v>
      </c>
      <c r="F6" s="2">
        <v>19.7</v>
      </c>
      <c r="G6" s="2">
        <v>160</v>
      </c>
      <c r="H6" s="2">
        <v>47</v>
      </c>
      <c r="I6" s="2">
        <v>0.08</v>
      </c>
      <c r="J6" s="2">
        <v>0.9</v>
      </c>
      <c r="K6" s="2">
        <v>0.3</v>
      </c>
      <c r="L6" s="2">
        <v>163</v>
      </c>
      <c r="M6" s="2">
        <v>21</v>
      </c>
      <c r="N6" s="2">
        <v>137</v>
      </c>
      <c r="O6" s="2">
        <v>0.51</v>
      </c>
    </row>
    <row r="7" spans="1:15" ht="30" customHeight="1" x14ac:dyDescent="0.3">
      <c r="A7" s="17">
        <v>69</v>
      </c>
      <c r="B7" s="8" t="s">
        <v>32</v>
      </c>
      <c r="C7" s="2">
        <v>60</v>
      </c>
      <c r="D7" s="2">
        <v>2.7</v>
      </c>
      <c r="E7" s="2">
        <v>19</v>
      </c>
      <c r="F7" s="2">
        <v>17</v>
      </c>
      <c r="G7" s="2">
        <v>250</v>
      </c>
      <c r="H7" s="2">
        <v>103</v>
      </c>
      <c r="I7" s="2">
        <v>0.03</v>
      </c>
      <c r="J7" s="2">
        <v>0</v>
      </c>
      <c r="K7" s="2">
        <v>0.7</v>
      </c>
      <c r="L7" s="2">
        <v>12</v>
      </c>
      <c r="M7" s="2">
        <v>5</v>
      </c>
      <c r="N7" s="2">
        <v>31</v>
      </c>
      <c r="O7" s="2">
        <v>0.43</v>
      </c>
    </row>
    <row r="8" spans="1:15" ht="30" customHeight="1" x14ac:dyDescent="0.3">
      <c r="A8" s="7">
        <v>457</v>
      </c>
      <c r="B8" s="8" t="s">
        <v>22</v>
      </c>
      <c r="C8" s="2">
        <v>200</v>
      </c>
      <c r="D8" s="2">
        <v>0.2</v>
      </c>
      <c r="E8" s="2">
        <v>0.1</v>
      </c>
      <c r="F8" s="2">
        <v>9.3000000000000007</v>
      </c>
      <c r="G8" s="2">
        <v>38</v>
      </c>
      <c r="H8" s="2">
        <v>0</v>
      </c>
      <c r="I8" s="2">
        <v>0</v>
      </c>
      <c r="J8" s="2">
        <v>0</v>
      </c>
      <c r="K8" s="2">
        <v>0</v>
      </c>
      <c r="L8" s="2">
        <v>5.0999999999999996</v>
      </c>
      <c r="M8" s="2">
        <v>4.2</v>
      </c>
      <c r="N8" s="2">
        <v>7.7</v>
      </c>
      <c r="O8" s="2">
        <v>0.82</v>
      </c>
    </row>
    <row r="9" spans="1:15" ht="30" customHeight="1" x14ac:dyDescent="0.3">
      <c r="A9" s="7">
        <v>267</v>
      </c>
      <c r="B9" s="8" t="s">
        <v>37</v>
      </c>
      <c r="C9" s="2">
        <v>40</v>
      </c>
      <c r="D9" s="2">
        <v>5.0999999999999996</v>
      </c>
      <c r="E9" s="2">
        <v>4.5999999999999996</v>
      </c>
      <c r="F9" s="2">
        <v>0.3</v>
      </c>
      <c r="G9" s="2">
        <v>63</v>
      </c>
      <c r="H9" s="2">
        <v>100</v>
      </c>
      <c r="I9" s="2">
        <v>0.03</v>
      </c>
      <c r="J9" s="2">
        <v>0</v>
      </c>
      <c r="K9" s="2">
        <v>0.2</v>
      </c>
      <c r="L9" s="2">
        <v>22</v>
      </c>
      <c r="M9" s="2">
        <v>5</v>
      </c>
      <c r="N9" s="2">
        <v>77</v>
      </c>
      <c r="O9" s="2">
        <v>1.01</v>
      </c>
    </row>
    <row r="10" spans="1:15" ht="30" customHeight="1" x14ac:dyDescent="0.3">
      <c r="A10" s="17">
        <v>573</v>
      </c>
      <c r="B10" s="8" t="s">
        <v>20</v>
      </c>
      <c r="C10" s="2">
        <v>35</v>
      </c>
      <c r="D10" s="2">
        <v>2.7</v>
      </c>
      <c r="E10" s="2">
        <v>0.3</v>
      </c>
      <c r="F10" s="2">
        <v>17.2</v>
      </c>
      <c r="G10" s="2">
        <v>82</v>
      </c>
      <c r="H10" s="2">
        <v>0</v>
      </c>
      <c r="I10" s="2">
        <v>0.04</v>
      </c>
      <c r="J10" s="2">
        <v>0</v>
      </c>
      <c r="K10" s="2">
        <v>0.4</v>
      </c>
      <c r="L10" s="2">
        <v>7</v>
      </c>
      <c r="M10" s="2">
        <v>5</v>
      </c>
      <c r="N10" s="2">
        <v>23</v>
      </c>
      <c r="O10" s="2">
        <v>0.4</v>
      </c>
    </row>
    <row r="11" spans="1:15" ht="30" customHeight="1" x14ac:dyDescent="0.3">
      <c r="A11" s="2">
        <v>82</v>
      </c>
      <c r="B11" s="8" t="s">
        <v>41</v>
      </c>
      <c r="C11" s="2">
        <v>200</v>
      </c>
      <c r="D11" s="2">
        <v>0.8</v>
      </c>
      <c r="E11" s="2">
        <v>0.8</v>
      </c>
      <c r="F11" s="2">
        <v>19.600000000000001</v>
      </c>
      <c r="G11" s="2">
        <v>88</v>
      </c>
      <c r="H11" s="2">
        <v>0</v>
      </c>
      <c r="I11" s="2">
        <v>0.06</v>
      </c>
      <c r="J11" s="2">
        <v>14</v>
      </c>
      <c r="K11" s="2">
        <v>0.4</v>
      </c>
      <c r="L11" s="2">
        <v>32.200000000000003</v>
      </c>
      <c r="M11" s="2">
        <v>18</v>
      </c>
      <c r="N11" s="2">
        <v>22</v>
      </c>
      <c r="O11" s="2">
        <v>4.42</v>
      </c>
    </row>
    <row r="12" spans="1:15" ht="30" customHeight="1" x14ac:dyDescent="0.3">
      <c r="A12" s="2"/>
      <c r="B12" s="14" t="s">
        <v>26</v>
      </c>
      <c r="C12" s="2">
        <f>C6+C7+C8+C9+C10+C11</f>
        <v>735</v>
      </c>
      <c r="D12" s="2">
        <f t="shared" ref="D12:O12" si="0">D6+D7+D8+D9+D10+D11</f>
        <v>17.3</v>
      </c>
      <c r="E12" s="2">
        <f t="shared" si="0"/>
        <v>31.300000000000004</v>
      </c>
      <c r="F12" s="2">
        <f t="shared" si="0"/>
        <v>83.1</v>
      </c>
      <c r="G12" s="2">
        <f t="shared" si="0"/>
        <v>681</v>
      </c>
      <c r="H12" s="2">
        <f t="shared" si="0"/>
        <v>250</v>
      </c>
      <c r="I12" s="2">
        <f t="shared" si="0"/>
        <v>0.24000000000000002</v>
      </c>
      <c r="J12" s="2">
        <f t="shared" si="0"/>
        <v>14.9</v>
      </c>
      <c r="K12" s="2">
        <f t="shared" si="0"/>
        <v>2</v>
      </c>
      <c r="L12" s="2">
        <f t="shared" si="0"/>
        <v>241.3</v>
      </c>
      <c r="M12" s="2">
        <f t="shared" si="0"/>
        <v>58.2</v>
      </c>
      <c r="N12" s="2">
        <f t="shared" si="0"/>
        <v>297.7</v>
      </c>
      <c r="O12" s="2">
        <f t="shared" si="0"/>
        <v>7.59</v>
      </c>
    </row>
    <row r="13" spans="1:15" ht="30" customHeight="1" x14ac:dyDescent="0.3">
      <c r="A13" s="2"/>
      <c r="B13" s="5" t="s">
        <v>18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</row>
    <row r="14" spans="1:15" ht="35.25" customHeight="1" x14ac:dyDescent="0.3">
      <c r="A14" s="20" t="str">
        <f>"10/5"</f>
        <v>10/5</v>
      </c>
      <c r="B14" s="9" t="s">
        <v>73</v>
      </c>
      <c r="C14" s="2">
        <v>60</v>
      </c>
      <c r="D14" s="21">
        <v>0.65700000000000003</v>
      </c>
      <c r="E14" s="21">
        <v>0.11899999999999999</v>
      </c>
      <c r="F14" s="21">
        <v>2.2690000000000001</v>
      </c>
      <c r="G14" s="21">
        <v>14.609</v>
      </c>
      <c r="H14" s="21">
        <v>3.5999999999999997E-2</v>
      </c>
      <c r="I14" s="21">
        <v>14.914</v>
      </c>
      <c r="J14" s="21">
        <v>0</v>
      </c>
      <c r="K14" s="21">
        <v>0</v>
      </c>
      <c r="L14" s="21">
        <v>9.532</v>
      </c>
      <c r="M14" s="21">
        <v>15.75</v>
      </c>
      <c r="N14" s="21">
        <v>12.000999999999999</v>
      </c>
      <c r="O14" s="21">
        <v>0.54700000000000004</v>
      </c>
    </row>
    <row r="15" spans="1:15" ht="30" customHeight="1" x14ac:dyDescent="0.3">
      <c r="A15" s="7">
        <v>95</v>
      </c>
      <c r="B15" s="15" t="s">
        <v>36</v>
      </c>
      <c r="C15" s="2">
        <v>200</v>
      </c>
      <c r="D15" s="2">
        <v>1.5</v>
      </c>
      <c r="E15" s="2">
        <v>3.5</v>
      </c>
      <c r="F15" s="2">
        <v>5.6</v>
      </c>
      <c r="G15" s="2">
        <v>60</v>
      </c>
      <c r="H15" s="2">
        <v>0</v>
      </c>
      <c r="I15" s="2">
        <v>0.03</v>
      </c>
      <c r="J15" s="2">
        <v>6</v>
      </c>
      <c r="K15" s="2">
        <v>1.9</v>
      </c>
      <c r="L15" s="2">
        <v>29</v>
      </c>
      <c r="M15" s="2">
        <v>19</v>
      </c>
      <c r="N15" s="2">
        <v>39</v>
      </c>
      <c r="O15" s="2">
        <v>0.88</v>
      </c>
    </row>
    <row r="16" spans="1:15" ht="30" customHeight="1" x14ac:dyDescent="0.3">
      <c r="A16" s="7">
        <v>202</v>
      </c>
      <c r="B16" s="12" t="s">
        <v>68</v>
      </c>
      <c r="C16" s="2">
        <v>150</v>
      </c>
      <c r="D16" s="2">
        <v>9</v>
      </c>
      <c r="E16" s="2">
        <v>6.6</v>
      </c>
      <c r="F16" s="2">
        <v>39.200000000000003</v>
      </c>
      <c r="G16" s="2">
        <v>251</v>
      </c>
      <c r="H16" s="2">
        <v>24</v>
      </c>
      <c r="I16" s="2">
        <v>0.21</v>
      </c>
      <c r="J16" s="2">
        <v>0</v>
      </c>
      <c r="K16" s="2">
        <v>0.6</v>
      </c>
      <c r="L16" s="2">
        <v>17</v>
      </c>
      <c r="M16" s="2">
        <v>140</v>
      </c>
      <c r="N16" s="2">
        <v>210</v>
      </c>
      <c r="O16" s="2">
        <v>4.7</v>
      </c>
    </row>
    <row r="17" spans="1:15" ht="30" customHeight="1" x14ac:dyDescent="0.3">
      <c r="A17" s="17">
        <v>321</v>
      </c>
      <c r="B17" s="12" t="s">
        <v>69</v>
      </c>
      <c r="C17" s="2">
        <v>90</v>
      </c>
      <c r="D17" s="2">
        <v>14</v>
      </c>
      <c r="E17" s="2">
        <v>13.5</v>
      </c>
      <c r="F17" s="2">
        <v>4.5</v>
      </c>
      <c r="G17" s="2">
        <v>197</v>
      </c>
      <c r="H17" s="2">
        <v>0</v>
      </c>
      <c r="I17" s="2">
        <v>0.05</v>
      </c>
      <c r="J17" s="2">
        <v>1.4</v>
      </c>
      <c r="K17" s="2">
        <v>1.28</v>
      </c>
      <c r="L17" s="2">
        <v>16</v>
      </c>
      <c r="M17" s="2">
        <v>25</v>
      </c>
      <c r="N17" s="2">
        <v>156</v>
      </c>
      <c r="O17" s="2">
        <v>2.2999999999999998</v>
      </c>
    </row>
    <row r="18" spans="1:15" ht="30" customHeight="1" x14ac:dyDescent="0.3">
      <c r="A18" s="17">
        <v>509</v>
      </c>
      <c r="B18" s="12" t="s">
        <v>55</v>
      </c>
      <c r="C18" s="2">
        <v>200</v>
      </c>
      <c r="D18" s="2">
        <v>0</v>
      </c>
      <c r="E18" s="2">
        <v>0</v>
      </c>
      <c r="F18" s="2">
        <v>17</v>
      </c>
      <c r="G18" s="2">
        <v>70</v>
      </c>
      <c r="H18" s="2">
        <v>0.17</v>
      </c>
      <c r="I18" s="2">
        <v>0.42</v>
      </c>
      <c r="J18" s="2">
        <v>28</v>
      </c>
      <c r="K18" s="2">
        <v>3.28</v>
      </c>
      <c r="L18" s="2">
        <v>250</v>
      </c>
      <c r="M18" s="2">
        <v>20</v>
      </c>
      <c r="N18" s="2">
        <v>0</v>
      </c>
      <c r="O18" s="2">
        <v>0</v>
      </c>
    </row>
    <row r="19" spans="1:15" ht="30" customHeight="1" x14ac:dyDescent="0.3">
      <c r="A19" s="17">
        <v>573</v>
      </c>
      <c r="B19" s="8" t="s">
        <v>20</v>
      </c>
      <c r="C19" s="2">
        <v>35</v>
      </c>
      <c r="D19" s="2">
        <v>2.7</v>
      </c>
      <c r="E19" s="2">
        <v>0.3</v>
      </c>
      <c r="F19" s="2">
        <v>17.2</v>
      </c>
      <c r="G19" s="2">
        <v>82</v>
      </c>
      <c r="H19" s="2">
        <v>0</v>
      </c>
      <c r="I19" s="2">
        <v>0.04</v>
      </c>
      <c r="J19" s="2">
        <v>0</v>
      </c>
      <c r="K19" s="2">
        <v>0.4</v>
      </c>
      <c r="L19" s="2">
        <v>7</v>
      </c>
      <c r="M19" s="2">
        <v>5</v>
      </c>
      <c r="N19" s="2">
        <v>23</v>
      </c>
      <c r="O19" s="2">
        <v>0.4</v>
      </c>
    </row>
    <row r="20" spans="1:15" ht="30" customHeight="1" x14ac:dyDescent="0.3">
      <c r="A20" s="17">
        <v>574</v>
      </c>
      <c r="B20" s="8" t="s">
        <v>19</v>
      </c>
      <c r="C20" s="2">
        <v>35</v>
      </c>
      <c r="D20" s="2">
        <v>3</v>
      </c>
      <c r="E20" s="2">
        <v>0.5</v>
      </c>
      <c r="F20" s="2">
        <v>14</v>
      </c>
      <c r="G20" s="2">
        <v>72</v>
      </c>
      <c r="H20" s="2">
        <v>0.1</v>
      </c>
      <c r="I20" s="2">
        <v>0</v>
      </c>
      <c r="J20" s="2">
        <v>0</v>
      </c>
      <c r="K20" s="2">
        <v>0.8</v>
      </c>
      <c r="L20" s="2">
        <v>12</v>
      </c>
      <c r="M20" s="2">
        <v>82</v>
      </c>
      <c r="N20" s="2">
        <v>23</v>
      </c>
      <c r="O20" s="2">
        <v>1.54</v>
      </c>
    </row>
    <row r="21" spans="1:15" ht="30" customHeight="1" x14ac:dyDescent="0.3">
      <c r="A21" s="10"/>
      <c r="B21" s="13" t="s">
        <v>27</v>
      </c>
      <c r="C21" s="2">
        <f>SUM(C14:C20)</f>
        <v>770</v>
      </c>
      <c r="D21" s="2">
        <f t="shared" ref="D21:O21" si="1">SUM(D14:D20)</f>
        <v>30.856999999999999</v>
      </c>
      <c r="E21" s="2">
        <f t="shared" si="1"/>
        <v>24.519000000000002</v>
      </c>
      <c r="F21" s="2">
        <f t="shared" si="1"/>
        <v>99.769000000000005</v>
      </c>
      <c r="G21" s="2">
        <f t="shared" si="1"/>
        <v>746.60899999999992</v>
      </c>
      <c r="H21" s="2">
        <f t="shared" si="1"/>
        <v>24.306000000000004</v>
      </c>
      <c r="I21" s="2">
        <f t="shared" si="1"/>
        <v>15.664</v>
      </c>
      <c r="J21" s="2">
        <f t="shared" si="1"/>
        <v>35.4</v>
      </c>
      <c r="K21" s="2">
        <f t="shared" si="1"/>
        <v>8.2600000000000016</v>
      </c>
      <c r="L21" s="2">
        <f t="shared" si="1"/>
        <v>340.53199999999998</v>
      </c>
      <c r="M21" s="2">
        <f t="shared" si="1"/>
        <v>306.75</v>
      </c>
      <c r="N21" s="2">
        <f t="shared" si="1"/>
        <v>463.00099999999998</v>
      </c>
      <c r="O21" s="2">
        <f t="shared" si="1"/>
        <v>10.367000000000001</v>
      </c>
    </row>
    <row r="22" spans="1:15" ht="30" customHeight="1" x14ac:dyDescent="0.3">
      <c r="A22" s="22" t="s">
        <v>21</v>
      </c>
      <c r="B22" s="23"/>
      <c r="C22" s="18">
        <f>C12+C21</f>
        <v>1505</v>
      </c>
      <c r="D22" s="18">
        <f t="shared" ref="D22:O22" si="2">D12+D21</f>
        <v>48.156999999999996</v>
      </c>
      <c r="E22" s="18">
        <f t="shared" si="2"/>
        <v>55.819000000000003</v>
      </c>
      <c r="F22" s="18">
        <f t="shared" si="2"/>
        <v>182.869</v>
      </c>
      <c r="G22" s="18">
        <f t="shared" si="2"/>
        <v>1427.6089999999999</v>
      </c>
      <c r="H22" s="18">
        <f t="shared" si="2"/>
        <v>274.30599999999998</v>
      </c>
      <c r="I22" s="18">
        <f t="shared" si="2"/>
        <v>15.904</v>
      </c>
      <c r="J22" s="18">
        <f t="shared" si="2"/>
        <v>50.3</v>
      </c>
      <c r="K22" s="18">
        <f t="shared" si="2"/>
        <v>10.260000000000002</v>
      </c>
      <c r="L22" s="18">
        <f t="shared" si="2"/>
        <v>581.83199999999999</v>
      </c>
      <c r="M22" s="18">
        <f t="shared" si="2"/>
        <v>364.95</v>
      </c>
      <c r="N22" s="18">
        <f t="shared" si="2"/>
        <v>760.70100000000002</v>
      </c>
      <c r="O22" s="18">
        <f t="shared" si="2"/>
        <v>17.957000000000001</v>
      </c>
    </row>
    <row r="23" spans="1:15" ht="18" customHeight="1" x14ac:dyDescent="0.3"/>
  </sheetData>
  <mergeCells count="10">
    <mergeCell ref="A22:B22"/>
    <mergeCell ref="A1:O1"/>
    <mergeCell ref="A2:O2"/>
    <mergeCell ref="A3:A4"/>
    <mergeCell ref="B3:B4"/>
    <mergeCell ref="C3:C4"/>
    <mergeCell ref="D3:F3"/>
    <mergeCell ref="G3:G4"/>
    <mergeCell ref="H3:K3"/>
    <mergeCell ref="L3:O3"/>
  </mergeCells>
  <pageMargins left="0.7" right="0.7" top="0.75" bottom="0.75" header="0.3" footer="0.3"/>
  <pageSetup paperSize="9" scale="6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23"/>
  <sheetViews>
    <sheetView zoomScale="60" zoomScaleNormal="60" workbookViewId="0">
      <selection activeCell="A2" sqref="A2:O2"/>
    </sheetView>
  </sheetViews>
  <sheetFormatPr defaultRowHeight="18.75" x14ac:dyDescent="0.3"/>
  <cols>
    <col min="1" max="1" width="9.7109375" style="1" customWidth="1"/>
    <col min="2" max="2" width="69" style="1" customWidth="1"/>
    <col min="3" max="3" width="10.28515625" style="1" customWidth="1"/>
    <col min="4" max="4" width="9.140625" style="1" customWidth="1"/>
    <col min="5" max="5" width="9.28515625" style="1" bestFit="1" customWidth="1"/>
    <col min="6" max="6" width="9.7109375" style="1" bestFit="1" customWidth="1"/>
    <col min="7" max="7" width="16" style="1" customWidth="1"/>
    <col min="8" max="8" width="10.7109375" style="1" customWidth="1"/>
    <col min="9" max="9" width="9.7109375" style="1" customWidth="1"/>
    <col min="10" max="10" width="8.85546875" style="1" customWidth="1"/>
    <col min="11" max="11" width="9" style="1" customWidth="1"/>
    <col min="12" max="12" width="11.42578125" style="1" customWidth="1"/>
    <col min="13" max="13" width="12" style="1" customWidth="1"/>
    <col min="14" max="14" width="10.85546875" style="1" customWidth="1"/>
    <col min="15" max="15" width="8.85546875" style="1" customWidth="1"/>
    <col min="16" max="16384" width="9.140625" style="1"/>
  </cols>
  <sheetData>
    <row r="1" spans="1:15" ht="65.25" customHeight="1" x14ac:dyDescent="0.3">
      <c r="A1" s="24" t="s">
        <v>80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</row>
    <row r="2" spans="1:15" ht="38.25" customHeight="1" x14ac:dyDescent="0.3">
      <c r="A2" s="25" t="s">
        <v>85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</row>
    <row r="3" spans="1:15" ht="36" customHeight="1" x14ac:dyDescent="0.3">
      <c r="A3" s="26" t="s">
        <v>1</v>
      </c>
      <c r="B3" s="28" t="s">
        <v>0</v>
      </c>
      <c r="C3" s="30" t="s">
        <v>3</v>
      </c>
      <c r="D3" s="32" t="s">
        <v>2</v>
      </c>
      <c r="E3" s="33"/>
      <c r="F3" s="34"/>
      <c r="G3" s="30" t="s">
        <v>7</v>
      </c>
      <c r="H3" s="32" t="s">
        <v>8</v>
      </c>
      <c r="I3" s="33"/>
      <c r="J3" s="33"/>
      <c r="K3" s="34"/>
      <c r="L3" s="35" t="s">
        <v>12</v>
      </c>
      <c r="M3" s="36"/>
      <c r="N3" s="36"/>
      <c r="O3" s="37"/>
    </row>
    <row r="4" spans="1:15" ht="35.25" customHeight="1" x14ac:dyDescent="0.3">
      <c r="A4" s="27"/>
      <c r="B4" s="29"/>
      <c r="C4" s="31"/>
      <c r="D4" s="2" t="s">
        <v>5</v>
      </c>
      <c r="E4" s="2" t="s">
        <v>4</v>
      </c>
      <c r="F4" s="3" t="s">
        <v>6</v>
      </c>
      <c r="G4" s="31"/>
      <c r="H4" s="16" t="s">
        <v>10</v>
      </c>
      <c r="I4" s="16" t="s">
        <v>25</v>
      </c>
      <c r="J4" s="2" t="s">
        <v>9</v>
      </c>
      <c r="K4" s="2" t="s">
        <v>11</v>
      </c>
      <c r="L4" s="2" t="s">
        <v>13</v>
      </c>
      <c r="M4" s="2" t="s">
        <v>15</v>
      </c>
      <c r="N4" s="2" t="s">
        <v>14</v>
      </c>
      <c r="O4" s="2" t="s">
        <v>16</v>
      </c>
    </row>
    <row r="5" spans="1:15" ht="30" customHeight="1" x14ac:dyDescent="0.3">
      <c r="A5" s="4"/>
      <c r="B5" s="6" t="s">
        <v>17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spans="1:15" ht="30.75" customHeight="1" x14ac:dyDescent="0.3">
      <c r="A6" s="17">
        <v>279</v>
      </c>
      <c r="B6" s="9" t="s">
        <v>31</v>
      </c>
      <c r="C6" s="2">
        <v>200</v>
      </c>
      <c r="D6" s="2">
        <v>31.8</v>
      </c>
      <c r="E6" s="2">
        <v>15.4</v>
      </c>
      <c r="F6" s="2">
        <v>30</v>
      </c>
      <c r="G6" s="2">
        <v>388</v>
      </c>
      <c r="H6" s="2">
        <v>104</v>
      </c>
      <c r="I6" s="2">
        <v>0.16</v>
      </c>
      <c r="J6" s="2">
        <v>0</v>
      </c>
      <c r="K6" s="2">
        <v>1.2</v>
      </c>
      <c r="L6" s="2">
        <v>306</v>
      </c>
      <c r="M6" s="2">
        <v>44</v>
      </c>
      <c r="N6" s="2">
        <v>424</v>
      </c>
      <c r="O6" s="2">
        <v>1.5</v>
      </c>
    </row>
    <row r="7" spans="1:15" ht="30" customHeight="1" x14ac:dyDescent="0.3">
      <c r="A7" s="17">
        <v>86</v>
      </c>
      <c r="B7" s="8" t="s">
        <v>54</v>
      </c>
      <c r="C7" s="2">
        <v>30</v>
      </c>
      <c r="D7" s="2">
        <v>0.12</v>
      </c>
      <c r="E7" s="2">
        <v>0</v>
      </c>
      <c r="F7" s="2">
        <v>19.5</v>
      </c>
      <c r="G7" s="2">
        <v>79</v>
      </c>
      <c r="H7" s="2">
        <v>0</v>
      </c>
      <c r="I7" s="2">
        <v>3.0000000000000001E-3</v>
      </c>
      <c r="J7" s="2">
        <v>0.15</v>
      </c>
      <c r="K7" s="2">
        <v>0</v>
      </c>
      <c r="L7" s="2">
        <v>4</v>
      </c>
      <c r="M7" s="2">
        <v>2</v>
      </c>
      <c r="N7" s="2">
        <v>3</v>
      </c>
      <c r="O7" s="2">
        <v>0.4</v>
      </c>
    </row>
    <row r="8" spans="1:15" ht="30" customHeight="1" x14ac:dyDescent="0.3">
      <c r="A8" s="7">
        <v>457</v>
      </c>
      <c r="B8" s="8" t="s">
        <v>22</v>
      </c>
      <c r="C8" s="2">
        <v>200</v>
      </c>
      <c r="D8" s="2">
        <v>0.2</v>
      </c>
      <c r="E8" s="2">
        <v>0.1</v>
      </c>
      <c r="F8" s="2">
        <v>9.3000000000000007</v>
      </c>
      <c r="G8" s="2">
        <v>38</v>
      </c>
      <c r="H8" s="2">
        <v>0</v>
      </c>
      <c r="I8" s="2">
        <v>0</v>
      </c>
      <c r="J8" s="2">
        <v>0</v>
      </c>
      <c r="K8" s="2">
        <v>0</v>
      </c>
      <c r="L8" s="2">
        <v>5.0999999999999996</v>
      </c>
      <c r="M8" s="2">
        <v>4.2</v>
      </c>
      <c r="N8" s="2">
        <v>7.7</v>
      </c>
      <c r="O8" s="2">
        <v>0.82</v>
      </c>
    </row>
    <row r="9" spans="1:15" ht="30" customHeight="1" x14ac:dyDescent="0.3">
      <c r="A9" s="17">
        <v>573</v>
      </c>
      <c r="B9" s="8" t="s">
        <v>20</v>
      </c>
      <c r="C9" s="2">
        <v>35</v>
      </c>
      <c r="D9" s="2">
        <v>2.7</v>
      </c>
      <c r="E9" s="2">
        <v>0.3</v>
      </c>
      <c r="F9" s="2">
        <v>17.2</v>
      </c>
      <c r="G9" s="2">
        <v>82</v>
      </c>
      <c r="H9" s="2">
        <v>0</v>
      </c>
      <c r="I9" s="2">
        <v>0.04</v>
      </c>
      <c r="J9" s="2">
        <v>0</v>
      </c>
      <c r="K9" s="2">
        <v>0.4</v>
      </c>
      <c r="L9" s="2">
        <v>7</v>
      </c>
      <c r="M9" s="2">
        <v>5</v>
      </c>
      <c r="N9" s="2">
        <v>23</v>
      </c>
      <c r="O9" s="2">
        <v>0.4</v>
      </c>
    </row>
    <row r="10" spans="1:15" ht="30" customHeight="1" x14ac:dyDescent="0.3">
      <c r="A10" s="17">
        <v>573</v>
      </c>
      <c r="B10" s="8" t="s">
        <v>20</v>
      </c>
      <c r="C10" s="2">
        <v>35</v>
      </c>
      <c r="D10" s="2">
        <v>2.7</v>
      </c>
      <c r="E10" s="2">
        <v>0.3</v>
      </c>
      <c r="F10" s="2">
        <v>17.2</v>
      </c>
      <c r="G10" s="2">
        <v>82</v>
      </c>
      <c r="H10" s="2">
        <v>0</v>
      </c>
      <c r="I10" s="2">
        <v>0.04</v>
      </c>
      <c r="J10" s="2">
        <v>0</v>
      </c>
      <c r="K10" s="2">
        <v>0.4</v>
      </c>
      <c r="L10" s="2">
        <v>7</v>
      </c>
      <c r="M10" s="2">
        <v>5</v>
      </c>
      <c r="N10" s="2">
        <v>23</v>
      </c>
      <c r="O10" s="2">
        <v>0.4</v>
      </c>
    </row>
    <row r="11" spans="1:15" ht="30" customHeight="1" x14ac:dyDescent="0.3">
      <c r="A11" s="2">
        <v>82</v>
      </c>
      <c r="B11" s="8" t="s">
        <v>41</v>
      </c>
      <c r="C11" s="2">
        <v>200</v>
      </c>
      <c r="D11" s="2">
        <v>0.8</v>
      </c>
      <c r="E11" s="2">
        <v>0.8</v>
      </c>
      <c r="F11" s="2">
        <v>19.600000000000001</v>
      </c>
      <c r="G11" s="2">
        <v>88</v>
      </c>
      <c r="H11" s="2">
        <v>0</v>
      </c>
      <c r="I11" s="2">
        <v>0.06</v>
      </c>
      <c r="J11" s="2">
        <v>14</v>
      </c>
      <c r="K11" s="2">
        <v>0.4</v>
      </c>
      <c r="L11" s="2">
        <v>32.200000000000003</v>
      </c>
      <c r="M11" s="2">
        <v>18</v>
      </c>
      <c r="N11" s="2">
        <v>22</v>
      </c>
      <c r="O11" s="2">
        <v>4.42</v>
      </c>
    </row>
    <row r="12" spans="1:15" ht="30" customHeight="1" x14ac:dyDescent="0.3">
      <c r="A12" s="2"/>
      <c r="B12" s="14" t="s">
        <v>26</v>
      </c>
      <c r="C12" s="2">
        <f>C6+C7+C8+C9+C10+C11</f>
        <v>700</v>
      </c>
      <c r="D12" s="2">
        <f t="shared" ref="D12:O12" si="0">D6+D7+D8+D9+D10+D11</f>
        <v>38.320000000000007</v>
      </c>
      <c r="E12" s="2">
        <f t="shared" si="0"/>
        <v>16.900000000000002</v>
      </c>
      <c r="F12" s="2">
        <f t="shared" si="0"/>
        <v>112.80000000000001</v>
      </c>
      <c r="G12" s="2">
        <f t="shared" si="0"/>
        <v>757</v>
      </c>
      <c r="H12" s="2">
        <f t="shared" si="0"/>
        <v>104</v>
      </c>
      <c r="I12" s="2">
        <f t="shared" si="0"/>
        <v>0.30300000000000005</v>
      </c>
      <c r="J12" s="2">
        <f t="shared" si="0"/>
        <v>14.15</v>
      </c>
      <c r="K12" s="2">
        <f t="shared" si="0"/>
        <v>2.4</v>
      </c>
      <c r="L12" s="2">
        <f t="shared" si="0"/>
        <v>361.3</v>
      </c>
      <c r="M12" s="2">
        <f t="shared" si="0"/>
        <v>78.2</v>
      </c>
      <c r="N12" s="2">
        <f t="shared" si="0"/>
        <v>502.7</v>
      </c>
      <c r="O12" s="2">
        <f t="shared" si="0"/>
        <v>7.9399999999999995</v>
      </c>
    </row>
    <row r="13" spans="1:15" ht="30" customHeight="1" x14ac:dyDescent="0.3">
      <c r="A13" s="2"/>
      <c r="B13" s="5" t="s">
        <v>18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</row>
    <row r="14" spans="1:15" ht="35.25" customHeight="1" x14ac:dyDescent="0.3">
      <c r="A14" s="20" t="str">
        <f>"10/2"</f>
        <v>10/2</v>
      </c>
      <c r="B14" s="8" t="s">
        <v>74</v>
      </c>
      <c r="C14" s="2">
        <v>60</v>
      </c>
      <c r="D14" s="21">
        <v>0.45100000000000001</v>
      </c>
      <c r="E14" s="21">
        <v>5.2999999999999999E-2</v>
      </c>
      <c r="F14" s="21">
        <v>1.911</v>
      </c>
      <c r="G14" s="21">
        <v>7.56</v>
      </c>
      <c r="H14" s="21">
        <v>1.2999999999999999E-2</v>
      </c>
      <c r="I14" s="21">
        <v>2.4</v>
      </c>
      <c r="J14" s="21">
        <v>0</v>
      </c>
      <c r="K14" s="21">
        <v>6.0000000000000001E-3</v>
      </c>
      <c r="L14" s="21">
        <v>12.144</v>
      </c>
      <c r="M14" s="21">
        <v>21.923999999999999</v>
      </c>
      <c r="N14" s="21">
        <v>7.3079999999999998</v>
      </c>
      <c r="O14" s="21">
        <v>0.313</v>
      </c>
    </row>
    <row r="15" spans="1:15" ht="30" customHeight="1" x14ac:dyDescent="0.3">
      <c r="A15" s="7">
        <v>127</v>
      </c>
      <c r="B15" s="15" t="s">
        <v>34</v>
      </c>
      <c r="C15" s="2">
        <v>200</v>
      </c>
      <c r="D15" s="2">
        <v>5.9</v>
      </c>
      <c r="E15" s="2">
        <v>2.6</v>
      </c>
      <c r="F15" s="2">
        <v>12.6</v>
      </c>
      <c r="G15" s="2">
        <v>98</v>
      </c>
      <c r="H15" s="2">
        <v>14</v>
      </c>
      <c r="I15" s="2">
        <v>0.21</v>
      </c>
      <c r="J15" s="2">
        <v>0.4</v>
      </c>
      <c r="K15" s="2">
        <v>0.2</v>
      </c>
      <c r="L15" s="2">
        <v>34</v>
      </c>
      <c r="M15" s="2">
        <v>28</v>
      </c>
      <c r="N15" s="2">
        <v>73</v>
      </c>
      <c r="O15" s="2">
        <v>2.1</v>
      </c>
    </row>
    <row r="16" spans="1:15" ht="30" customHeight="1" x14ac:dyDescent="0.3">
      <c r="A16" s="19" t="s">
        <v>62</v>
      </c>
      <c r="B16" s="12" t="s">
        <v>63</v>
      </c>
      <c r="C16" s="2">
        <v>90</v>
      </c>
      <c r="D16" s="2">
        <v>12.3</v>
      </c>
      <c r="E16" s="2">
        <v>1.8</v>
      </c>
      <c r="F16" s="2">
        <v>7.2</v>
      </c>
      <c r="G16" s="2">
        <v>100</v>
      </c>
      <c r="H16" s="2">
        <v>0</v>
      </c>
      <c r="I16" s="2">
        <v>0.1</v>
      </c>
      <c r="J16" s="2">
        <v>0.6</v>
      </c>
      <c r="K16" s="2">
        <v>0.1</v>
      </c>
      <c r="L16" s="2">
        <v>56.3</v>
      </c>
      <c r="M16" s="2">
        <v>43.6</v>
      </c>
      <c r="N16" s="2">
        <v>193.1</v>
      </c>
      <c r="O16" s="2">
        <v>1</v>
      </c>
    </row>
    <row r="17" spans="1:15" ht="30" customHeight="1" x14ac:dyDescent="0.3">
      <c r="A17" s="17">
        <v>377</v>
      </c>
      <c r="B17" s="12" t="s">
        <v>23</v>
      </c>
      <c r="C17" s="2">
        <v>150</v>
      </c>
      <c r="D17" s="2">
        <v>4</v>
      </c>
      <c r="E17" s="2">
        <v>6</v>
      </c>
      <c r="F17" s="2">
        <v>8.6999999999999993</v>
      </c>
      <c r="G17" s="2">
        <v>105</v>
      </c>
      <c r="H17" s="2">
        <v>30</v>
      </c>
      <c r="I17" s="2">
        <v>0.12</v>
      </c>
      <c r="J17" s="2">
        <v>3.6</v>
      </c>
      <c r="K17" s="2">
        <v>0.15</v>
      </c>
      <c r="L17" s="2">
        <v>38</v>
      </c>
      <c r="M17" s="2">
        <v>24</v>
      </c>
      <c r="N17" s="2">
        <v>74</v>
      </c>
      <c r="O17" s="2">
        <v>0.83</v>
      </c>
    </row>
    <row r="18" spans="1:15" ht="30" customHeight="1" x14ac:dyDescent="0.3">
      <c r="A18" s="17">
        <v>487</v>
      </c>
      <c r="B18" s="12" t="s">
        <v>56</v>
      </c>
      <c r="C18" s="2">
        <v>200</v>
      </c>
      <c r="D18" s="2">
        <v>0.3</v>
      </c>
      <c r="E18" s="2">
        <v>0.2</v>
      </c>
      <c r="F18" s="2">
        <v>14.2</v>
      </c>
      <c r="G18" s="2">
        <v>60</v>
      </c>
      <c r="H18" s="2">
        <v>0</v>
      </c>
      <c r="I18" s="2">
        <v>0.02</v>
      </c>
      <c r="J18" s="2">
        <v>3.3</v>
      </c>
      <c r="K18" s="2">
        <v>0.1</v>
      </c>
      <c r="L18" s="2">
        <v>13.5</v>
      </c>
      <c r="M18" s="2">
        <v>5.9</v>
      </c>
      <c r="N18" s="2">
        <v>8</v>
      </c>
      <c r="O18" s="2">
        <v>1.1599999999999999</v>
      </c>
    </row>
    <row r="19" spans="1:15" ht="30" customHeight="1" x14ac:dyDescent="0.3">
      <c r="A19" s="17">
        <v>573</v>
      </c>
      <c r="B19" s="8" t="s">
        <v>20</v>
      </c>
      <c r="C19" s="2">
        <v>35</v>
      </c>
      <c r="D19" s="2">
        <v>2.7</v>
      </c>
      <c r="E19" s="2">
        <v>0.3</v>
      </c>
      <c r="F19" s="2">
        <v>17.2</v>
      </c>
      <c r="G19" s="2">
        <v>82</v>
      </c>
      <c r="H19" s="2">
        <v>0</v>
      </c>
      <c r="I19" s="2">
        <v>0.04</v>
      </c>
      <c r="J19" s="2">
        <v>0</v>
      </c>
      <c r="K19" s="2">
        <v>0.4</v>
      </c>
      <c r="L19" s="2">
        <v>7</v>
      </c>
      <c r="M19" s="2">
        <v>5</v>
      </c>
      <c r="N19" s="2">
        <v>23</v>
      </c>
      <c r="O19" s="2">
        <v>0.4</v>
      </c>
    </row>
    <row r="20" spans="1:15" ht="30" customHeight="1" x14ac:dyDescent="0.3">
      <c r="A20" s="17">
        <v>574</v>
      </c>
      <c r="B20" s="8" t="s">
        <v>19</v>
      </c>
      <c r="C20" s="2">
        <v>35</v>
      </c>
      <c r="D20" s="2">
        <v>3</v>
      </c>
      <c r="E20" s="2">
        <v>0.5</v>
      </c>
      <c r="F20" s="2">
        <v>14</v>
      </c>
      <c r="G20" s="2">
        <v>72</v>
      </c>
      <c r="H20" s="2">
        <v>0.1</v>
      </c>
      <c r="I20" s="2">
        <v>0</v>
      </c>
      <c r="J20" s="2">
        <v>0</v>
      </c>
      <c r="K20" s="2">
        <v>0.8</v>
      </c>
      <c r="L20" s="2">
        <v>12</v>
      </c>
      <c r="M20" s="2">
        <v>82</v>
      </c>
      <c r="N20" s="2">
        <v>23</v>
      </c>
      <c r="O20" s="2">
        <v>1.54</v>
      </c>
    </row>
    <row r="21" spans="1:15" ht="30" customHeight="1" x14ac:dyDescent="0.3">
      <c r="A21" s="10"/>
      <c r="B21" s="13" t="s">
        <v>27</v>
      </c>
      <c r="C21" s="2">
        <f>SUM(C14:C20)</f>
        <v>770</v>
      </c>
      <c r="D21" s="2">
        <f t="shared" ref="D21:O21" si="1">SUM(D14:D20)</f>
        <v>28.651</v>
      </c>
      <c r="E21" s="2">
        <f t="shared" si="1"/>
        <v>11.452999999999999</v>
      </c>
      <c r="F21" s="2">
        <f t="shared" si="1"/>
        <v>75.810999999999993</v>
      </c>
      <c r="G21" s="2">
        <f t="shared" si="1"/>
        <v>524.55999999999995</v>
      </c>
      <c r="H21" s="2">
        <f t="shared" si="1"/>
        <v>44.113</v>
      </c>
      <c r="I21" s="2">
        <f t="shared" si="1"/>
        <v>2.89</v>
      </c>
      <c r="J21" s="2">
        <f t="shared" si="1"/>
        <v>7.8999999999999995</v>
      </c>
      <c r="K21" s="2">
        <f t="shared" si="1"/>
        <v>1.7560000000000002</v>
      </c>
      <c r="L21" s="2">
        <f t="shared" si="1"/>
        <v>172.94399999999999</v>
      </c>
      <c r="M21" s="2">
        <f t="shared" si="1"/>
        <v>210.42400000000001</v>
      </c>
      <c r="N21" s="2">
        <f t="shared" si="1"/>
        <v>401.40800000000002</v>
      </c>
      <c r="O21" s="2">
        <f t="shared" si="1"/>
        <v>7.3430000000000009</v>
      </c>
    </row>
    <row r="22" spans="1:15" ht="30" customHeight="1" x14ac:dyDescent="0.3">
      <c r="A22" s="22" t="s">
        <v>21</v>
      </c>
      <c r="B22" s="23"/>
      <c r="C22" s="18">
        <f>C12+C21</f>
        <v>1470</v>
      </c>
      <c r="D22" s="18">
        <f t="shared" ref="D22:O22" si="2">D12+D21</f>
        <v>66.971000000000004</v>
      </c>
      <c r="E22" s="18">
        <f t="shared" si="2"/>
        <v>28.353000000000002</v>
      </c>
      <c r="F22" s="18">
        <f t="shared" si="2"/>
        <v>188.61099999999999</v>
      </c>
      <c r="G22" s="18">
        <f t="shared" si="2"/>
        <v>1281.56</v>
      </c>
      <c r="H22" s="18">
        <f t="shared" si="2"/>
        <v>148.113</v>
      </c>
      <c r="I22" s="18">
        <f t="shared" si="2"/>
        <v>3.1930000000000001</v>
      </c>
      <c r="J22" s="18">
        <f t="shared" si="2"/>
        <v>22.05</v>
      </c>
      <c r="K22" s="18">
        <f t="shared" si="2"/>
        <v>4.1560000000000006</v>
      </c>
      <c r="L22" s="18">
        <f t="shared" si="2"/>
        <v>534.24400000000003</v>
      </c>
      <c r="M22" s="18">
        <f t="shared" si="2"/>
        <v>288.62400000000002</v>
      </c>
      <c r="N22" s="18">
        <f t="shared" si="2"/>
        <v>904.10799999999995</v>
      </c>
      <c r="O22" s="18">
        <f t="shared" si="2"/>
        <v>15.283000000000001</v>
      </c>
    </row>
    <row r="23" spans="1:15" ht="18" customHeight="1" x14ac:dyDescent="0.3"/>
  </sheetData>
  <mergeCells count="10">
    <mergeCell ref="A22:B22"/>
    <mergeCell ref="A1:O1"/>
    <mergeCell ref="A2:O2"/>
    <mergeCell ref="A3:A4"/>
    <mergeCell ref="B3:B4"/>
    <mergeCell ref="C3:C4"/>
    <mergeCell ref="D3:F3"/>
    <mergeCell ref="G3:G4"/>
    <mergeCell ref="H3:K3"/>
    <mergeCell ref="L3:O3"/>
  </mergeCells>
  <pageMargins left="0.7" right="0.7" top="0.75" bottom="0.75" header="0.3" footer="0.3"/>
  <pageSetup paperSize="9" scale="6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21"/>
  <sheetViews>
    <sheetView zoomScale="70" zoomScaleNormal="70" workbookViewId="0">
      <selection activeCell="A2" sqref="A2:O2"/>
    </sheetView>
  </sheetViews>
  <sheetFormatPr defaultRowHeight="18.75" x14ac:dyDescent="0.3"/>
  <cols>
    <col min="1" max="1" width="8.28515625" style="1" customWidth="1"/>
    <col min="2" max="2" width="69" style="1" customWidth="1"/>
    <col min="3" max="3" width="10.28515625" style="1" customWidth="1"/>
    <col min="4" max="4" width="9.140625" style="1" customWidth="1"/>
    <col min="5" max="5" width="9.28515625" style="1" bestFit="1" customWidth="1"/>
    <col min="6" max="6" width="9.7109375" style="1" bestFit="1" customWidth="1"/>
    <col min="7" max="7" width="16" style="1" customWidth="1"/>
    <col min="8" max="8" width="10.7109375" style="1" customWidth="1"/>
    <col min="9" max="9" width="9.7109375" style="1" customWidth="1"/>
    <col min="10" max="10" width="8.85546875" style="1" customWidth="1"/>
    <col min="11" max="11" width="9" style="1" customWidth="1"/>
    <col min="12" max="12" width="11.42578125" style="1" customWidth="1"/>
    <col min="13" max="13" width="12" style="1" customWidth="1"/>
    <col min="14" max="14" width="10.85546875" style="1" customWidth="1"/>
    <col min="15" max="15" width="8.85546875" style="1" customWidth="1"/>
    <col min="16" max="16384" width="9.140625" style="1"/>
  </cols>
  <sheetData>
    <row r="1" spans="1:15" ht="65.25" customHeight="1" x14ac:dyDescent="0.3">
      <c r="A1" s="24" t="s">
        <v>79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</row>
    <row r="2" spans="1:15" ht="38.25" customHeight="1" x14ac:dyDescent="0.3">
      <c r="A2" s="25" t="s">
        <v>85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</row>
    <row r="3" spans="1:15" ht="36" customHeight="1" x14ac:dyDescent="0.3">
      <c r="A3" s="26" t="s">
        <v>1</v>
      </c>
      <c r="B3" s="28" t="s">
        <v>0</v>
      </c>
      <c r="C3" s="30" t="s">
        <v>3</v>
      </c>
      <c r="D3" s="32" t="s">
        <v>2</v>
      </c>
      <c r="E3" s="33"/>
      <c r="F3" s="34"/>
      <c r="G3" s="30" t="s">
        <v>7</v>
      </c>
      <c r="H3" s="32" t="s">
        <v>8</v>
      </c>
      <c r="I3" s="33"/>
      <c r="J3" s="33"/>
      <c r="K3" s="34"/>
      <c r="L3" s="35" t="s">
        <v>12</v>
      </c>
      <c r="M3" s="36"/>
      <c r="N3" s="36"/>
      <c r="O3" s="37"/>
    </row>
    <row r="4" spans="1:15" ht="35.25" customHeight="1" x14ac:dyDescent="0.3">
      <c r="A4" s="27"/>
      <c r="B4" s="29"/>
      <c r="C4" s="31"/>
      <c r="D4" s="2" t="s">
        <v>5</v>
      </c>
      <c r="E4" s="2" t="s">
        <v>4</v>
      </c>
      <c r="F4" s="3" t="s">
        <v>6</v>
      </c>
      <c r="G4" s="31"/>
      <c r="H4" s="16" t="s">
        <v>10</v>
      </c>
      <c r="I4" s="16" t="s">
        <v>25</v>
      </c>
      <c r="J4" s="2" t="s">
        <v>9</v>
      </c>
      <c r="K4" s="2" t="s">
        <v>11</v>
      </c>
      <c r="L4" s="2" t="s">
        <v>13</v>
      </c>
      <c r="M4" s="2" t="s">
        <v>15</v>
      </c>
      <c r="N4" s="2" t="s">
        <v>14</v>
      </c>
      <c r="O4" s="2" t="s">
        <v>16</v>
      </c>
    </row>
    <row r="5" spans="1:15" ht="30" customHeight="1" x14ac:dyDescent="0.3">
      <c r="A5" s="4"/>
      <c r="B5" s="6" t="s">
        <v>17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spans="1:15" ht="30.75" customHeight="1" x14ac:dyDescent="0.3">
      <c r="A6" s="17">
        <v>279</v>
      </c>
      <c r="B6" s="9" t="s">
        <v>70</v>
      </c>
      <c r="C6" s="2">
        <v>180</v>
      </c>
      <c r="D6" s="2">
        <v>5.3</v>
      </c>
      <c r="E6" s="2">
        <v>5.9</v>
      </c>
      <c r="F6" s="2">
        <v>33.1</v>
      </c>
      <c r="G6" s="2">
        <v>206</v>
      </c>
      <c r="H6" s="2">
        <v>35</v>
      </c>
      <c r="I6" s="2">
        <v>0.05</v>
      </c>
      <c r="J6" s="2">
        <v>1.1000000000000001</v>
      </c>
      <c r="K6" s="2">
        <v>0.2</v>
      </c>
      <c r="L6" s="2">
        <v>109</v>
      </c>
      <c r="M6" s="2">
        <v>32</v>
      </c>
      <c r="N6" s="2">
        <v>139</v>
      </c>
      <c r="O6" s="2">
        <v>0.11</v>
      </c>
    </row>
    <row r="7" spans="1:15" ht="30" customHeight="1" x14ac:dyDescent="0.3">
      <c r="A7" s="7">
        <v>63</v>
      </c>
      <c r="B7" s="8" t="s">
        <v>33</v>
      </c>
      <c r="C7" s="2">
        <v>45</v>
      </c>
      <c r="D7" s="2">
        <v>10</v>
      </c>
      <c r="E7" s="2">
        <v>13</v>
      </c>
      <c r="F7" s="2">
        <v>14</v>
      </c>
      <c r="G7" s="2">
        <v>215</v>
      </c>
      <c r="H7" s="2">
        <v>90</v>
      </c>
      <c r="I7" s="2">
        <v>0.04</v>
      </c>
      <c r="J7" s="2">
        <v>0.14000000000000001</v>
      </c>
      <c r="K7" s="2">
        <v>0.4</v>
      </c>
      <c r="L7" s="2">
        <v>297</v>
      </c>
      <c r="M7" s="2">
        <v>20</v>
      </c>
      <c r="N7" s="2">
        <v>195</v>
      </c>
      <c r="O7" s="2">
        <v>0.53</v>
      </c>
    </row>
    <row r="8" spans="1:15" ht="30" customHeight="1" x14ac:dyDescent="0.3">
      <c r="A8" s="17">
        <v>462</v>
      </c>
      <c r="B8" s="8" t="s">
        <v>29</v>
      </c>
      <c r="C8" s="2">
        <v>200</v>
      </c>
      <c r="D8" s="2">
        <v>3.3</v>
      </c>
      <c r="E8" s="2">
        <v>2.9</v>
      </c>
      <c r="F8" s="2">
        <v>13.8</v>
      </c>
      <c r="G8" s="2">
        <v>94</v>
      </c>
      <c r="H8" s="2">
        <v>19</v>
      </c>
      <c r="I8" s="2">
        <v>0.03</v>
      </c>
      <c r="J8" s="2">
        <v>0.7</v>
      </c>
      <c r="K8" s="2">
        <v>0.01</v>
      </c>
      <c r="L8" s="2">
        <v>111.3</v>
      </c>
      <c r="M8" s="2">
        <v>22.3</v>
      </c>
      <c r="N8" s="2">
        <v>91.1</v>
      </c>
      <c r="O8" s="2">
        <v>0.65</v>
      </c>
    </row>
    <row r="9" spans="1:15" ht="30" customHeight="1" x14ac:dyDescent="0.3">
      <c r="A9" s="17">
        <v>573</v>
      </c>
      <c r="B9" s="8" t="s">
        <v>20</v>
      </c>
      <c r="C9" s="2">
        <v>35</v>
      </c>
      <c r="D9" s="2">
        <v>2.7</v>
      </c>
      <c r="E9" s="2">
        <v>0.3</v>
      </c>
      <c r="F9" s="2">
        <v>17.2</v>
      </c>
      <c r="G9" s="2">
        <v>82</v>
      </c>
      <c r="H9" s="2">
        <v>0</v>
      </c>
      <c r="I9" s="2">
        <v>0.04</v>
      </c>
      <c r="J9" s="2">
        <v>0</v>
      </c>
      <c r="K9" s="2">
        <v>0.4</v>
      </c>
      <c r="L9" s="2">
        <v>7</v>
      </c>
      <c r="M9" s="2">
        <v>5</v>
      </c>
      <c r="N9" s="2">
        <v>23</v>
      </c>
      <c r="O9" s="2">
        <v>0.4</v>
      </c>
    </row>
    <row r="10" spans="1:15" ht="30" customHeight="1" x14ac:dyDescent="0.3">
      <c r="A10" s="2">
        <v>82</v>
      </c>
      <c r="B10" s="8" t="s">
        <v>41</v>
      </c>
      <c r="C10" s="2">
        <v>200</v>
      </c>
      <c r="D10" s="2">
        <v>0.8</v>
      </c>
      <c r="E10" s="2">
        <v>0.8</v>
      </c>
      <c r="F10" s="2">
        <v>19.600000000000001</v>
      </c>
      <c r="G10" s="2">
        <v>88</v>
      </c>
      <c r="H10" s="2">
        <v>0</v>
      </c>
      <c r="I10" s="2">
        <v>0.06</v>
      </c>
      <c r="J10" s="2">
        <v>14</v>
      </c>
      <c r="K10" s="2">
        <v>0.4</v>
      </c>
      <c r="L10" s="2">
        <v>32.200000000000003</v>
      </c>
      <c r="M10" s="2">
        <v>18</v>
      </c>
      <c r="N10" s="2">
        <v>22</v>
      </c>
      <c r="O10" s="2">
        <v>4.42</v>
      </c>
    </row>
    <row r="11" spans="1:15" ht="30" customHeight="1" x14ac:dyDescent="0.3">
      <c r="A11" s="2"/>
      <c r="B11" s="14" t="s">
        <v>26</v>
      </c>
      <c r="C11" s="2">
        <f>C6+C7+C8+C9+C10</f>
        <v>660</v>
      </c>
      <c r="D11" s="2">
        <f t="shared" ref="D11:O11" si="0">D6+D7+D8+D9+D10</f>
        <v>22.1</v>
      </c>
      <c r="E11" s="2">
        <f t="shared" si="0"/>
        <v>22.9</v>
      </c>
      <c r="F11" s="2">
        <f t="shared" si="0"/>
        <v>97.700000000000017</v>
      </c>
      <c r="G11" s="2">
        <f t="shared" si="0"/>
        <v>685</v>
      </c>
      <c r="H11" s="2">
        <f t="shared" si="0"/>
        <v>144</v>
      </c>
      <c r="I11" s="2">
        <f t="shared" si="0"/>
        <v>0.22</v>
      </c>
      <c r="J11" s="2">
        <f t="shared" si="0"/>
        <v>15.94</v>
      </c>
      <c r="K11" s="2">
        <f t="shared" si="0"/>
        <v>1.4100000000000001</v>
      </c>
      <c r="L11" s="2">
        <f t="shared" si="0"/>
        <v>556.5</v>
      </c>
      <c r="M11" s="2">
        <f t="shared" si="0"/>
        <v>97.3</v>
      </c>
      <c r="N11" s="2">
        <f t="shared" si="0"/>
        <v>470.1</v>
      </c>
      <c r="O11" s="2">
        <f t="shared" si="0"/>
        <v>6.1099999999999994</v>
      </c>
    </row>
    <row r="12" spans="1:15" ht="30" customHeight="1" x14ac:dyDescent="0.3">
      <c r="A12" s="2"/>
      <c r="B12" s="5" t="s">
        <v>18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</row>
    <row r="13" spans="1:15" ht="35.25" customHeight="1" x14ac:dyDescent="0.3">
      <c r="A13" s="20" t="str">
        <f>"10/5"</f>
        <v>10/5</v>
      </c>
      <c r="B13" s="9" t="s">
        <v>73</v>
      </c>
      <c r="C13" s="2">
        <v>60</v>
      </c>
      <c r="D13" s="21">
        <v>0.65700000000000003</v>
      </c>
      <c r="E13" s="21">
        <v>0.11899999999999999</v>
      </c>
      <c r="F13" s="21">
        <v>2.2690000000000001</v>
      </c>
      <c r="G13" s="21">
        <v>14.609</v>
      </c>
      <c r="H13" s="21">
        <v>3.5999999999999997E-2</v>
      </c>
      <c r="I13" s="21">
        <v>14.914</v>
      </c>
      <c r="J13" s="21">
        <v>0</v>
      </c>
      <c r="K13" s="21">
        <v>0</v>
      </c>
      <c r="L13" s="21">
        <v>9.532</v>
      </c>
      <c r="M13" s="21">
        <v>15.75</v>
      </c>
      <c r="N13" s="21">
        <v>12.000999999999999</v>
      </c>
      <c r="O13" s="21">
        <v>0.54700000000000004</v>
      </c>
    </row>
    <row r="14" spans="1:15" ht="30" customHeight="1" x14ac:dyDescent="0.3">
      <c r="A14" s="7">
        <v>98</v>
      </c>
      <c r="B14" s="15" t="s">
        <v>49</v>
      </c>
      <c r="C14" s="2">
        <v>200</v>
      </c>
      <c r="D14" s="2">
        <v>1.9</v>
      </c>
      <c r="E14" s="2">
        <v>3.8</v>
      </c>
      <c r="F14" s="2">
        <v>8.3000000000000007</v>
      </c>
      <c r="G14" s="2">
        <v>75</v>
      </c>
      <c r="H14" s="2">
        <v>0</v>
      </c>
      <c r="I14" s="2">
        <v>0.05</v>
      </c>
      <c r="J14" s="2">
        <v>6.3</v>
      </c>
      <c r="K14" s="2">
        <v>1.9</v>
      </c>
      <c r="L14" s="2">
        <v>29</v>
      </c>
      <c r="M14" s="2">
        <v>23</v>
      </c>
      <c r="N14" s="2">
        <v>49</v>
      </c>
      <c r="O14" s="2">
        <v>1.1599999999999999</v>
      </c>
    </row>
    <row r="15" spans="1:15" ht="30" customHeight="1" x14ac:dyDescent="0.3">
      <c r="A15" s="7">
        <v>375</v>
      </c>
      <c r="B15" s="12" t="s">
        <v>46</v>
      </c>
      <c r="C15" s="2">
        <v>200</v>
      </c>
      <c r="D15" s="2">
        <v>12.3</v>
      </c>
      <c r="E15" s="2">
        <v>8.1999999999999993</v>
      </c>
      <c r="F15" s="2">
        <v>24.8</v>
      </c>
      <c r="G15" s="2">
        <v>223</v>
      </c>
      <c r="H15" s="2">
        <v>15</v>
      </c>
      <c r="I15" s="2">
        <v>0.04</v>
      </c>
      <c r="J15" s="2">
        <v>0</v>
      </c>
      <c r="K15" s="2">
        <v>0.6</v>
      </c>
      <c r="L15" s="2">
        <v>20</v>
      </c>
      <c r="M15" s="2">
        <v>28</v>
      </c>
      <c r="N15" s="2">
        <v>87</v>
      </c>
      <c r="O15" s="2">
        <v>0.71</v>
      </c>
    </row>
    <row r="16" spans="1:15" ht="33" customHeight="1" x14ac:dyDescent="0.3">
      <c r="A16" s="17">
        <v>487</v>
      </c>
      <c r="B16" s="12" t="s">
        <v>72</v>
      </c>
      <c r="C16" s="2">
        <v>200</v>
      </c>
      <c r="D16" s="2">
        <v>0.67</v>
      </c>
      <c r="E16" s="2">
        <v>0.27</v>
      </c>
      <c r="F16" s="2">
        <v>18.3</v>
      </c>
      <c r="G16" s="2">
        <v>78</v>
      </c>
      <c r="H16" s="2">
        <v>0</v>
      </c>
      <c r="I16" s="2">
        <v>0.01</v>
      </c>
      <c r="J16" s="2">
        <v>80</v>
      </c>
      <c r="K16" s="2">
        <v>0.8</v>
      </c>
      <c r="L16" s="2">
        <v>11.9</v>
      </c>
      <c r="M16" s="2">
        <v>3.2</v>
      </c>
      <c r="N16" s="2">
        <v>3.2</v>
      </c>
      <c r="O16" s="2">
        <v>0.61</v>
      </c>
    </row>
    <row r="17" spans="1:15" ht="30" customHeight="1" x14ac:dyDescent="0.3">
      <c r="A17" s="17">
        <v>573</v>
      </c>
      <c r="B17" s="8" t="s">
        <v>20</v>
      </c>
      <c r="C17" s="2">
        <v>35</v>
      </c>
      <c r="D17" s="2">
        <v>2.7</v>
      </c>
      <c r="E17" s="2">
        <v>0.3</v>
      </c>
      <c r="F17" s="2">
        <v>17.2</v>
      </c>
      <c r="G17" s="2">
        <v>82</v>
      </c>
      <c r="H17" s="2">
        <v>0</v>
      </c>
      <c r="I17" s="2">
        <v>0.04</v>
      </c>
      <c r="J17" s="2">
        <v>0</v>
      </c>
      <c r="K17" s="2">
        <v>0.4</v>
      </c>
      <c r="L17" s="2">
        <v>7</v>
      </c>
      <c r="M17" s="2">
        <v>5</v>
      </c>
      <c r="N17" s="2">
        <v>23</v>
      </c>
      <c r="O17" s="2">
        <v>0.4</v>
      </c>
    </row>
    <row r="18" spans="1:15" ht="30" customHeight="1" x14ac:dyDescent="0.3">
      <c r="A18" s="17">
        <v>574</v>
      </c>
      <c r="B18" s="8" t="s">
        <v>19</v>
      </c>
      <c r="C18" s="2">
        <v>35</v>
      </c>
      <c r="D18" s="2">
        <v>3</v>
      </c>
      <c r="E18" s="2">
        <v>0.5</v>
      </c>
      <c r="F18" s="2">
        <v>14</v>
      </c>
      <c r="G18" s="2">
        <v>72</v>
      </c>
      <c r="H18" s="2">
        <v>0.1</v>
      </c>
      <c r="I18" s="2">
        <v>0</v>
      </c>
      <c r="J18" s="2">
        <v>0</v>
      </c>
      <c r="K18" s="2">
        <v>0.8</v>
      </c>
      <c r="L18" s="2">
        <v>12</v>
      </c>
      <c r="M18" s="2">
        <v>82</v>
      </c>
      <c r="N18" s="2">
        <v>23</v>
      </c>
      <c r="O18" s="2">
        <v>1.54</v>
      </c>
    </row>
    <row r="19" spans="1:15" ht="30" customHeight="1" x14ac:dyDescent="0.3">
      <c r="A19" s="10"/>
      <c r="B19" s="13" t="s">
        <v>27</v>
      </c>
      <c r="C19" s="2">
        <f>SUM(C13:C18)</f>
        <v>730</v>
      </c>
      <c r="D19" s="2">
        <f t="shared" ref="D19:O19" si="1">SUM(D13:D18)</f>
        <v>21.227</v>
      </c>
      <c r="E19" s="2">
        <f t="shared" si="1"/>
        <v>13.189</v>
      </c>
      <c r="F19" s="2">
        <f t="shared" si="1"/>
        <v>84.869</v>
      </c>
      <c r="G19" s="2">
        <f t="shared" si="1"/>
        <v>544.60899999999992</v>
      </c>
      <c r="H19" s="2">
        <f t="shared" si="1"/>
        <v>15.135999999999999</v>
      </c>
      <c r="I19" s="2">
        <f t="shared" si="1"/>
        <v>15.053999999999998</v>
      </c>
      <c r="J19" s="2">
        <f t="shared" si="1"/>
        <v>86.3</v>
      </c>
      <c r="K19" s="2">
        <f t="shared" si="1"/>
        <v>4.5</v>
      </c>
      <c r="L19" s="2">
        <f t="shared" si="1"/>
        <v>89.432000000000002</v>
      </c>
      <c r="M19" s="2">
        <f t="shared" si="1"/>
        <v>156.94999999999999</v>
      </c>
      <c r="N19" s="2">
        <f t="shared" si="1"/>
        <v>197.20099999999999</v>
      </c>
      <c r="O19" s="2">
        <f t="shared" si="1"/>
        <v>4.9669999999999996</v>
      </c>
    </row>
    <row r="20" spans="1:15" ht="30" customHeight="1" x14ac:dyDescent="0.3">
      <c r="A20" s="22" t="s">
        <v>21</v>
      </c>
      <c r="B20" s="23"/>
      <c r="C20" s="18">
        <f>C11+C19</f>
        <v>1390</v>
      </c>
      <c r="D20" s="18">
        <f t="shared" ref="D20:O20" si="2">D11+D19</f>
        <v>43.326999999999998</v>
      </c>
      <c r="E20" s="18">
        <f t="shared" si="2"/>
        <v>36.088999999999999</v>
      </c>
      <c r="F20" s="18">
        <f t="shared" si="2"/>
        <v>182.56900000000002</v>
      </c>
      <c r="G20" s="18">
        <f t="shared" si="2"/>
        <v>1229.6089999999999</v>
      </c>
      <c r="H20" s="18">
        <f t="shared" si="2"/>
        <v>159.136</v>
      </c>
      <c r="I20" s="18">
        <f t="shared" si="2"/>
        <v>15.273999999999999</v>
      </c>
      <c r="J20" s="18">
        <f t="shared" si="2"/>
        <v>102.24</v>
      </c>
      <c r="K20" s="18">
        <f t="shared" si="2"/>
        <v>5.91</v>
      </c>
      <c r="L20" s="18">
        <f t="shared" si="2"/>
        <v>645.93200000000002</v>
      </c>
      <c r="M20" s="18">
        <f t="shared" si="2"/>
        <v>254.25</v>
      </c>
      <c r="N20" s="18">
        <f t="shared" si="2"/>
        <v>667.30100000000004</v>
      </c>
      <c r="O20" s="18">
        <f t="shared" si="2"/>
        <v>11.076999999999998</v>
      </c>
    </row>
    <row r="21" spans="1:15" ht="18" customHeight="1" x14ac:dyDescent="0.3"/>
  </sheetData>
  <mergeCells count="10">
    <mergeCell ref="A20:B20"/>
    <mergeCell ref="A1:O1"/>
    <mergeCell ref="A2:O2"/>
    <mergeCell ref="A3:A4"/>
    <mergeCell ref="B3:B4"/>
    <mergeCell ref="C3:C4"/>
    <mergeCell ref="D3:F3"/>
    <mergeCell ref="G3:G4"/>
    <mergeCell ref="H3:K3"/>
    <mergeCell ref="L3:O3"/>
  </mergeCells>
  <pageMargins left="0.7" right="0.7" top="0.75" bottom="0.75" header="0.3" footer="0.3"/>
  <pageSetup paperSize="9" scale="6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3"/>
  <sheetViews>
    <sheetView zoomScale="70" zoomScaleNormal="70" workbookViewId="0">
      <selection activeCell="A2" sqref="A2:O2"/>
    </sheetView>
  </sheetViews>
  <sheetFormatPr defaultRowHeight="18.75" x14ac:dyDescent="0.3"/>
  <cols>
    <col min="1" max="1" width="8.28515625" style="1" customWidth="1"/>
    <col min="2" max="2" width="69" style="1" customWidth="1"/>
    <col min="3" max="3" width="10.28515625" style="1" customWidth="1"/>
    <col min="4" max="4" width="9.140625" style="1" customWidth="1"/>
    <col min="5" max="5" width="9.28515625" style="1" bestFit="1" customWidth="1"/>
    <col min="6" max="6" width="9.7109375" style="1" bestFit="1" customWidth="1"/>
    <col min="7" max="7" width="16" style="1" customWidth="1"/>
    <col min="8" max="8" width="10.7109375" style="1" customWidth="1"/>
    <col min="9" max="9" width="9.7109375" style="1" customWidth="1"/>
    <col min="10" max="10" width="8.85546875" style="1" customWidth="1"/>
    <col min="11" max="11" width="9" style="1" customWidth="1"/>
    <col min="12" max="12" width="11.42578125" style="1" customWidth="1"/>
    <col min="13" max="13" width="12" style="1" customWidth="1"/>
    <col min="14" max="14" width="10.85546875" style="1" customWidth="1"/>
    <col min="15" max="15" width="8.85546875" style="1" customWidth="1"/>
    <col min="16" max="16384" width="9.140625" style="1"/>
  </cols>
  <sheetData>
    <row r="1" spans="1:15" ht="65.25" customHeight="1" x14ac:dyDescent="0.3">
      <c r="A1" s="24" t="s">
        <v>84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</row>
    <row r="2" spans="1:15" ht="38.25" customHeight="1" x14ac:dyDescent="0.3">
      <c r="A2" s="25" t="s">
        <v>85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</row>
    <row r="3" spans="1:15" ht="36" customHeight="1" x14ac:dyDescent="0.3">
      <c r="A3" s="26" t="s">
        <v>1</v>
      </c>
      <c r="B3" s="28" t="s">
        <v>0</v>
      </c>
      <c r="C3" s="30" t="s">
        <v>3</v>
      </c>
      <c r="D3" s="32" t="s">
        <v>2</v>
      </c>
      <c r="E3" s="33"/>
      <c r="F3" s="34"/>
      <c r="G3" s="30" t="s">
        <v>7</v>
      </c>
      <c r="H3" s="32" t="s">
        <v>8</v>
      </c>
      <c r="I3" s="33"/>
      <c r="J3" s="33"/>
      <c r="K3" s="34"/>
      <c r="L3" s="35" t="s">
        <v>12</v>
      </c>
      <c r="M3" s="36"/>
      <c r="N3" s="36"/>
      <c r="O3" s="37"/>
    </row>
    <row r="4" spans="1:15" ht="35.25" customHeight="1" x14ac:dyDescent="0.3">
      <c r="A4" s="27"/>
      <c r="B4" s="29"/>
      <c r="C4" s="31"/>
      <c r="D4" s="2" t="s">
        <v>5</v>
      </c>
      <c r="E4" s="2" t="s">
        <v>4</v>
      </c>
      <c r="F4" s="3" t="s">
        <v>6</v>
      </c>
      <c r="G4" s="31"/>
      <c r="H4" s="16" t="s">
        <v>10</v>
      </c>
      <c r="I4" s="16" t="s">
        <v>25</v>
      </c>
      <c r="J4" s="2" t="s">
        <v>9</v>
      </c>
      <c r="K4" s="2" t="s">
        <v>11</v>
      </c>
      <c r="L4" s="2" t="s">
        <v>13</v>
      </c>
      <c r="M4" s="2" t="s">
        <v>15</v>
      </c>
      <c r="N4" s="2" t="s">
        <v>14</v>
      </c>
      <c r="O4" s="2" t="s">
        <v>16</v>
      </c>
    </row>
    <row r="5" spans="1:15" ht="30" customHeight="1" x14ac:dyDescent="0.3">
      <c r="A5" s="4"/>
      <c r="B5" s="6" t="s">
        <v>17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spans="1:15" ht="30.75" customHeight="1" x14ac:dyDescent="0.3">
      <c r="A6" s="17">
        <v>229</v>
      </c>
      <c r="B6" s="9" t="s">
        <v>40</v>
      </c>
      <c r="C6" s="2">
        <v>200</v>
      </c>
      <c r="D6" s="2">
        <v>5</v>
      </c>
      <c r="E6" s="2">
        <v>7</v>
      </c>
      <c r="F6" s="2">
        <v>28</v>
      </c>
      <c r="G6" s="2">
        <v>191</v>
      </c>
      <c r="H6" s="2">
        <v>39</v>
      </c>
      <c r="I6" s="2">
        <v>0.09</v>
      </c>
      <c r="J6" s="2">
        <v>1.3</v>
      </c>
      <c r="K6" s="2">
        <v>0.14000000000000001</v>
      </c>
      <c r="L6" s="2">
        <v>130</v>
      </c>
      <c r="M6" s="2">
        <v>31</v>
      </c>
      <c r="N6" s="2">
        <v>140</v>
      </c>
      <c r="O6" s="2">
        <v>0.44</v>
      </c>
    </row>
    <row r="7" spans="1:15" ht="30" customHeight="1" x14ac:dyDescent="0.3">
      <c r="A7" s="7">
        <v>63</v>
      </c>
      <c r="B7" s="8" t="s">
        <v>33</v>
      </c>
      <c r="C7" s="2">
        <v>45</v>
      </c>
      <c r="D7" s="2">
        <v>10</v>
      </c>
      <c r="E7" s="2">
        <v>13</v>
      </c>
      <c r="F7" s="2">
        <v>14</v>
      </c>
      <c r="G7" s="2">
        <v>215</v>
      </c>
      <c r="H7" s="2">
        <v>90</v>
      </c>
      <c r="I7" s="2">
        <v>0.04</v>
      </c>
      <c r="J7" s="2">
        <v>0.14000000000000001</v>
      </c>
      <c r="K7" s="2">
        <v>0.4</v>
      </c>
      <c r="L7" s="2">
        <v>297</v>
      </c>
      <c r="M7" s="2">
        <v>20</v>
      </c>
      <c r="N7" s="2">
        <v>195</v>
      </c>
      <c r="O7" s="2">
        <v>0.53</v>
      </c>
    </row>
    <row r="8" spans="1:15" ht="30" customHeight="1" x14ac:dyDescent="0.3">
      <c r="A8" s="17">
        <v>573</v>
      </c>
      <c r="B8" s="8" t="s">
        <v>20</v>
      </c>
      <c r="C8" s="2">
        <v>35</v>
      </c>
      <c r="D8" s="2">
        <v>2.7</v>
      </c>
      <c r="E8" s="2">
        <v>0.3</v>
      </c>
      <c r="F8" s="2">
        <v>17.2</v>
      </c>
      <c r="G8" s="2">
        <v>82</v>
      </c>
      <c r="H8" s="2">
        <v>0</v>
      </c>
      <c r="I8" s="2">
        <v>0.04</v>
      </c>
      <c r="J8" s="2">
        <v>0</v>
      </c>
      <c r="K8" s="2">
        <v>0.4</v>
      </c>
      <c r="L8" s="2">
        <v>7</v>
      </c>
      <c r="M8" s="2">
        <v>5</v>
      </c>
      <c r="N8" s="2">
        <v>23</v>
      </c>
      <c r="O8" s="2">
        <v>0.4</v>
      </c>
    </row>
    <row r="9" spans="1:15" ht="30" customHeight="1" x14ac:dyDescent="0.3">
      <c r="A9" s="7">
        <v>267</v>
      </c>
      <c r="B9" s="8" t="s">
        <v>37</v>
      </c>
      <c r="C9" s="2">
        <v>40</v>
      </c>
      <c r="D9" s="2">
        <v>5.0999999999999996</v>
      </c>
      <c r="E9" s="2">
        <v>4.5999999999999996</v>
      </c>
      <c r="F9" s="2">
        <v>0.3</v>
      </c>
      <c r="G9" s="2">
        <v>63</v>
      </c>
      <c r="H9" s="2">
        <v>100</v>
      </c>
      <c r="I9" s="2">
        <v>0.03</v>
      </c>
      <c r="J9" s="2">
        <v>0</v>
      </c>
      <c r="K9" s="2">
        <v>0.2</v>
      </c>
      <c r="L9" s="2">
        <v>22</v>
      </c>
      <c r="M9" s="2">
        <v>5</v>
      </c>
      <c r="N9" s="2">
        <v>77</v>
      </c>
      <c r="O9" s="2">
        <v>1.01</v>
      </c>
    </row>
    <row r="10" spans="1:15" ht="30" customHeight="1" x14ac:dyDescent="0.3">
      <c r="A10" s="7">
        <v>457</v>
      </c>
      <c r="B10" s="8" t="s">
        <v>22</v>
      </c>
      <c r="C10" s="2">
        <v>200</v>
      </c>
      <c r="D10" s="2">
        <v>0.2</v>
      </c>
      <c r="E10" s="2">
        <v>0.1</v>
      </c>
      <c r="F10" s="2">
        <v>9.3000000000000007</v>
      </c>
      <c r="G10" s="2">
        <v>38</v>
      </c>
      <c r="H10" s="2">
        <v>0</v>
      </c>
      <c r="I10" s="2">
        <v>0</v>
      </c>
      <c r="J10" s="2">
        <v>0</v>
      </c>
      <c r="K10" s="2">
        <v>0</v>
      </c>
      <c r="L10" s="2">
        <v>5.0999999999999996</v>
      </c>
      <c r="M10" s="2">
        <v>4.2</v>
      </c>
      <c r="N10" s="2">
        <v>7.7</v>
      </c>
      <c r="O10" s="2">
        <v>0.82</v>
      </c>
    </row>
    <row r="11" spans="1:15" ht="30" customHeight="1" x14ac:dyDescent="0.3">
      <c r="A11" s="2">
        <v>82</v>
      </c>
      <c r="B11" s="8" t="s">
        <v>41</v>
      </c>
      <c r="C11" s="2">
        <v>200</v>
      </c>
      <c r="D11" s="2">
        <v>0.8</v>
      </c>
      <c r="E11" s="2">
        <v>0.8</v>
      </c>
      <c r="F11" s="2">
        <v>19.600000000000001</v>
      </c>
      <c r="G11" s="2">
        <v>88</v>
      </c>
      <c r="H11" s="2">
        <v>0</v>
      </c>
      <c r="I11" s="2">
        <v>0.06</v>
      </c>
      <c r="J11" s="2">
        <v>14</v>
      </c>
      <c r="K11" s="2">
        <v>0.4</v>
      </c>
      <c r="L11" s="2">
        <v>32.200000000000003</v>
      </c>
      <c r="M11" s="2">
        <v>18</v>
      </c>
      <c r="N11" s="2">
        <v>22</v>
      </c>
      <c r="O11" s="2">
        <v>4.42</v>
      </c>
    </row>
    <row r="12" spans="1:15" ht="30" customHeight="1" x14ac:dyDescent="0.3">
      <c r="A12" s="2"/>
      <c r="B12" s="14" t="s">
        <v>26</v>
      </c>
      <c r="C12" s="2">
        <f>C6+C7+C8+C9+C10+C11</f>
        <v>720</v>
      </c>
      <c r="D12" s="2">
        <f t="shared" ref="D12:O12" si="0">D6+D7+D8+D9+D10+D11</f>
        <v>23.799999999999997</v>
      </c>
      <c r="E12" s="2">
        <f t="shared" si="0"/>
        <v>25.8</v>
      </c>
      <c r="F12" s="2">
        <f t="shared" si="0"/>
        <v>88.4</v>
      </c>
      <c r="G12" s="2">
        <f t="shared" si="0"/>
        <v>677</v>
      </c>
      <c r="H12" s="2">
        <f t="shared" si="0"/>
        <v>229</v>
      </c>
      <c r="I12" s="2">
        <f t="shared" si="0"/>
        <v>0.26</v>
      </c>
      <c r="J12" s="2">
        <f t="shared" si="0"/>
        <v>15.44</v>
      </c>
      <c r="K12" s="2">
        <f t="shared" si="0"/>
        <v>1.54</v>
      </c>
      <c r="L12" s="2">
        <f t="shared" si="0"/>
        <v>493.3</v>
      </c>
      <c r="M12" s="2">
        <f t="shared" si="0"/>
        <v>83.2</v>
      </c>
      <c r="N12" s="2">
        <f t="shared" si="0"/>
        <v>464.7</v>
      </c>
      <c r="O12" s="2">
        <f t="shared" si="0"/>
        <v>7.6199999999999992</v>
      </c>
    </row>
    <row r="13" spans="1:15" ht="30" customHeight="1" x14ac:dyDescent="0.3">
      <c r="A13" s="2"/>
      <c r="B13" s="5" t="s">
        <v>18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</row>
    <row r="14" spans="1:15" ht="35.25" customHeight="1" x14ac:dyDescent="0.3">
      <c r="A14" s="20" t="str">
        <f>"10/2"</f>
        <v>10/2</v>
      </c>
      <c r="B14" s="8" t="s">
        <v>74</v>
      </c>
      <c r="C14" s="2">
        <v>60</v>
      </c>
      <c r="D14" s="21">
        <v>0.45100000000000001</v>
      </c>
      <c r="E14" s="21">
        <v>5.2999999999999999E-2</v>
      </c>
      <c r="F14" s="21">
        <v>1.911</v>
      </c>
      <c r="G14" s="21">
        <v>7.56</v>
      </c>
      <c r="H14" s="21">
        <v>1.2999999999999999E-2</v>
      </c>
      <c r="I14" s="21">
        <v>2.4</v>
      </c>
      <c r="J14" s="21">
        <v>0</v>
      </c>
      <c r="K14" s="21">
        <v>6.0000000000000001E-3</v>
      </c>
      <c r="L14" s="21">
        <v>12.144</v>
      </c>
      <c r="M14" s="21">
        <v>21.923999999999999</v>
      </c>
      <c r="N14" s="21">
        <v>7.3079999999999998</v>
      </c>
      <c r="O14" s="21">
        <v>0.313</v>
      </c>
    </row>
    <row r="15" spans="1:15" ht="30" customHeight="1" x14ac:dyDescent="0.3">
      <c r="A15" s="7">
        <v>104</v>
      </c>
      <c r="B15" s="15" t="s">
        <v>51</v>
      </c>
      <c r="C15" s="2">
        <v>200</v>
      </c>
      <c r="D15" s="2">
        <v>1.2</v>
      </c>
      <c r="E15" s="2">
        <v>4</v>
      </c>
      <c r="F15" s="2">
        <v>3.04</v>
      </c>
      <c r="G15" s="2">
        <v>49</v>
      </c>
      <c r="H15" s="2">
        <v>0</v>
      </c>
      <c r="I15" s="2">
        <v>0.03</v>
      </c>
      <c r="J15" s="2">
        <v>7</v>
      </c>
      <c r="K15" s="2">
        <v>1.9</v>
      </c>
      <c r="L15" s="2">
        <v>40</v>
      </c>
      <c r="M15" s="2">
        <v>13</v>
      </c>
      <c r="N15" s="2">
        <v>29</v>
      </c>
      <c r="O15" s="2">
        <v>0.51</v>
      </c>
    </row>
    <row r="16" spans="1:15" ht="30" customHeight="1" x14ac:dyDescent="0.3">
      <c r="A16" s="7">
        <v>256</v>
      </c>
      <c r="B16" s="12" t="s">
        <v>30</v>
      </c>
      <c r="C16" s="2">
        <v>150</v>
      </c>
      <c r="D16" s="2">
        <v>5.6</v>
      </c>
      <c r="E16" s="2">
        <v>5</v>
      </c>
      <c r="F16" s="2">
        <v>29.6</v>
      </c>
      <c r="G16" s="2">
        <v>185</v>
      </c>
      <c r="H16" s="2">
        <v>32</v>
      </c>
      <c r="I16" s="2">
        <v>0.06</v>
      </c>
      <c r="J16" s="2">
        <v>0</v>
      </c>
      <c r="K16" s="2">
        <v>0.8</v>
      </c>
      <c r="L16" s="2">
        <v>12</v>
      </c>
      <c r="M16" s="2">
        <v>7.5</v>
      </c>
      <c r="N16" s="2">
        <v>45</v>
      </c>
      <c r="O16" s="2">
        <v>1.05</v>
      </c>
    </row>
    <row r="17" spans="1:15" ht="30" customHeight="1" x14ac:dyDescent="0.3">
      <c r="A17" s="17">
        <v>321</v>
      </c>
      <c r="B17" s="12" t="s">
        <v>66</v>
      </c>
      <c r="C17" s="2">
        <v>90</v>
      </c>
      <c r="D17" s="2">
        <v>18</v>
      </c>
      <c r="E17" s="2">
        <v>12.2</v>
      </c>
      <c r="F17" s="2">
        <v>0</v>
      </c>
      <c r="G17" s="2">
        <v>183</v>
      </c>
      <c r="H17" s="2">
        <v>0</v>
      </c>
      <c r="I17" s="2">
        <v>0.05</v>
      </c>
      <c r="J17" s="2">
        <v>0</v>
      </c>
      <c r="K17" s="2">
        <v>0.9</v>
      </c>
      <c r="L17" s="2">
        <v>9</v>
      </c>
      <c r="M17" s="2">
        <v>18</v>
      </c>
      <c r="N17" s="2">
        <v>163</v>
      </c>
      <c r="O17" s="2">
        <v>2.64</v>
      </c>
    </row>
    <row r="18" spans="1:15" ht="30" customHeight="1" x14ac:dyDescent="0.3">
      <c r="A18" s="17">
        <v>504</v>
      </c>
      <c r="B18" s="11" t="s">
        <v>38</v>
      </c>
      <c r="C18" s="2">
        <v>200</v>
      </c>
      <c r="D18" s="2">
        <v>0</v>
      </c>
      <c r="E18" s="2">
        <v>0</v>
      </c>
      <c r="F18" s="2">
        <v>24</v>
      </c>
      <c r="G18" s="2">
        <v>95</v>
      </c>
      <c r="H18" s="2">
        <v>0.13</v>
      </c>
      <c r="I18" s="2">
        <v>0.3</v>
      </c>
      <c r="J18" s="2">
        <v>20.100000000000001</v>
      </c>
      <c r="K18" s="2">
        <v>2.35</v>
      </c>
      <c r="L18" s="2">
        <v>0</v>
      </c>
      <c r="M18" s="2">
        <v>0</v>
      </c>
      <c r="N18" s="2">
        <v>0</v>
      </c>
      <c r="O18" s="2">
        <v>0</v>
      </c>
    </row>
    <row r="19" spans="1:15" ht="30" customHeight="1" x14ac:dyDescent="0.3">
      <c r="A19" s="17">
        <v>573</v>
      </c>
      <c r="B19" s="8" t="s">
        <v>20</v>
      </c>
      <c r="C19" s="2">
        <v>35</v>
      </c>
      <c r="D19" s="2">
        <v>2.7</v>
      </c>
      <c r="E19" s="2">
        <v>0.3</v>
      </c>
      <c r="F19" s="2">
        <v>17.2</v>
      </c>
      <c r="G19" s="2">
        <v>82</v>
      </c>
      <c r="H19" s="2">
        <v>0</v>
      </c>
      <c r="I19" s="2">
        <v>0.04</v>
      </c>
      <c r="J19" s="2">
        <v>0</v>
      </c>
      <c r="K19" s="2">
        <v>0.4</v>
      </c>
      <c r="L19" s="2">
        <v>7</v>
      </c>
      <c r="M19" s="2">
        <v>5</v>
      </c>
      <c r="N19" s="2">
        <v>23</v>
      </c>
      <c r="O19" s="2">
        <v>0.4</v>
      </c>
    </row>
    <row r="20" spans="1:15" ht="30" customHeight="1" x14ac:dyDescent="0.3">
      <c r="A20" s="17">
        <v>574</v>
      </c>
      <c r="B20" s="8" t="s">
        <v>19</v>
      </c>
      <c r="C20" s="2">
        <v>35</v>
      </c>
      <c r="D20" s="2">
        <v>3</v>
      </c>
      <c r="E20" s="2">
        <v>0.5</v>
      </c>
      <c r="F20" s="2">
        <v>14</v>
      </c>
      <c r="G20" s="2">
        <v>72</v>
      </c>
      <c r="H20" s="2">
        <v>0.1</v>
      </c>
      <c r="I20" s="2">
        <v>0</v>
      </c>
      <c r="J20" s="2">
        <v>0</v>
      </c>
      <c r="K20" s="2">
        <v>0.8</v>
      </c>
      <c r="L20" s="2">
        <v>12</v>
      </c>
      <c r="M20" s="2">
        <v>82</v>
      </c>
      <c r="N20" s="2">
        <v>23</v>
      </c>
      <c r="O20" s="2">
        <v>1.54</v>
      </c>
    </row>
    <row r="21" spans="1:15" ht="30" customHeight="1" x14ac:dyDescent="0.3">
      <c r="A21" s="10"/>
      <c r="B21" s="13" t="s">
        <v>27</v>
      </c>
      <c r="C21" s="2">
        <f>SUM(C14:C20)</f>
        <v>770</v>
      </c>
      <c r="D21" s="2">
        <f t="shared" ref="D21:O21" si="1">SUM(D14:D20)</f>
        <v>30.950999999999997</v>
      </c>
      <c r="E21" s="2">
        <f t="shared" si="1"/>
        <v>22.053000000000001</v>
      </c>
      <c r="F21" s="2">
        <f t="shared" si="1"/>
        <v>89.751000000000005</v>
      </c>
      <c r="G21" s="2">
        <f t="shared" si="1"/>
        <v>673.56</v>
      </c>
      <c r="H21" s="2">
        <f t="shared" si="1"/>
        <v>32.243000000000002</v>
      </c>
      <c r="I21" s="2">
        <f t="shared" si="1"/>
        <v>2.8799999999999994</v>
      </c>
      <c r="J21" s="2">
        <f t="shared" si="1"/>
        <v>27.1</v>
      </c>
      <c r="K21" s="2">
        <f t="shared" si="1"/>
        <v>7.1559999999999997</v>
      </c>
      <c r="L21" s="2">
        <f t="shared" si="1"/>
        <v>92.144000000000005</v>
      </c>
      <c r="M21" s="2">
        <f t="shared" si="1"/>
        <v>147.42400000000001</v>
      </c>
      <c r="N21" s="2">
        <f t="shared" si="1"/>
        <v>290.30799999999999</v>
      </c>
      <c r="O21" s="2">
        <f t="shared" si="1"/>
        <v>6.4530000000000003</v>
      </c>
    </row>
    <row r="22" spans="1:15" ht="30" customHeight="1" x14ac:dyDescent="0.3">
      <c r="A22" s="22" t="s">
        <v>21</v>
      </c>
      <c r="B22" s="23"/>
      <c r="C22" s="18">
        <f>C12+C21</f>
        <v>1490</v>
      </c>
      <c r="D22" s="18">
        <f t="shared" ref="D22:O22" si="2">D12+D21</f>
        <v>54.750999999999991</v>
      </c>
      <c r="E22" s="18">
        <f t="shared" si="2"/>
        <v>47.853000000000002</v>
      </c>
      <c r="F22" s="18">
        <f t="shared" si="2"/>
        <v>178.15100000000001</v>
      </c>
      <c r="G22" s="18">
        <f t="shared" si="2"/>
        <v>1350.56</v>
      </c>
      <c r="H22" s="18">
        <f t="shared" si="2"/>
        <v>261.24299999999999</v>
      </c>
      <c r="I22" s="18">
        <f t="shared" si="2"/>
        <v>3.1399999999999997</v>
      </c>
      <c r="J22" s="18">
        <f t="shared" si="2"/>
        <v>42.54</v>
      </c>
      <c r="K22" s="18">
        <f t="shared" si="2"/>
        <v>8.6959999999999997</v>
      </c>
      <c r="L22" s="18">
        <f t="shared" si="2"/>
        <v>585.44399999999996</v>
      </c>
      <c r="M22" s="18">
        <f t="shared" si="2"/>
        <v>230.62400000000002</v>
      </c>
      <c r="N22" s="18">
        <f t="shared" si="2"/>
        <v>755.00800000000004</v>
      </c>
      <c r="O22" s="18">
        <f t="shared" si="2"/>
        <v>14.073</v>
      </c>
    </row>
    <row r="23" spans="1:15" ht="18" customHeight="1" x14ac:dyDescent="0.3"/>
  </sheetData>
  <mergeCells count="10">
    <mergeCell ref="A1:O1"/>
    <mergeCell ref="A2:O2"/>
    <mergeCell ref="A22:B22"/>
    <mergeCell ref="L3:O3"/>
    <mergeCell ref="A3:A4"/>
    <mergeCell ref="B3:B4"/>
    <mergeCell ref="C3:C4"/>
    <mergeCell ref="D3:F3"/>
    <mergeCell ref="G3:G4"/>
    <mergeCell ref="H3:K3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21"/>
  <sheetViews>
    <sheetView tabSelected="1" zoomScale="70" zoomScaleNormal="70" workbookViewId="0">
      <selection activeCell="A2" sqref="A2:O2"/>
    </sheetView>
  </sheetViews>
  <sheetFormatPr defaultRowHeight="18.75" x14ac:dyDescent="0.3"/>
  <cols>
    <col min="1" max="1" width="9.28515625" style="1" customWidth="1"/>
    <col min="2" max="2" width="69" style="1" customWidth="1"/>
    <col min="3" max="3" width="10.28515625" style="1" customWidth="1"/>
    <col min="4" max="4" width="9.140625" style="1" customWidth="1"/>
    <col min="5" max="5" width="9.28515625" style="1" bestFit="1" customWidth="1"/>
    <col min="6" max="6" width="9.7109375" style="1" bestFit="1" customWidth="1"/>
    <col min="7" max="7" width="16" style="1" customWidth="1"/>
    <col min="8" max="8" width="10.7109375" style="1" customWidth="1"/>
    <col min="9" max="9" width="9.7109375" style="1" customWidth="1"/>
    <col min="10" max="10" width="8.85546875" style="1" customWidth="1"/>
    <col min="11" max="11" width="9" style="1" customWidth="1"/>
    <col min="12" max="12" width="11.42578125" style="1" customWidth="1"/>
    <col min="13" max="13" width="12" style="1" customWidth="1"/>
    <col min="14" max="14" width="10.85546875" style="1" customWidth="1"/>
    <col min="15" max="15" width="8.85546875" style="1" customWidth="1"/>
    <col min="16" max="16384" width="9.140625" style="1"/>
  </cols>
  <sheetData>
    <row r="1" spans="1:15" ht="65.25" customHeight="1" x14ac:dyDescent="0.3">
      <c r="A1" s="24" t="s">
        <v>83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</row>
    <row r="2" spans="1:15" ht="38.25" customHeight="1" x14ac:dyDescent="0.3">
      <c r="A2" s="25" t="s">
        <v>85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</row>
    <row r="3" spans="1:15" ht="36" customHeight="1" x14ac:dyDescent="0.3">
      <c r="A3" s="26" t="s">
        <v>1</v>
      </c>
      <c r="B3" s="28" t="s">
        <v>0</v>
      </c>
      <c r="C3" s="30" t="s">
        <v>3</v>
      </c>
      <c r="D3" s="32" t="s">
        <v>2</v>
      </c>
      <c r="E3" s="33"/>
      <c r="F3" s="34"/>
      <c r="G3" s="30" t="s">
        <v>7</v>
      </c>
      <c r="H3" s="32" t="s">
        <v>8</v>
      </c>
      <c r="I3" s="33"/>
      <c r="J3" s="33"/>
      <c r="K3" s="34"/>
      <c r="L3" s="35" t="s">
        <v>12</v>
      </c>
      <c r="M3" s="36"/>
      <c r="N3" s="36"/>
      <c r="O3" s="37"/>
    </row>
    <row r="4" spans="1:15" ht="35.25" customHeight="1" x14ac:dyDescent="0.3">
      <c r="A4" s="27"/>
      <c r="B4" s="29"/>
      <c r="C4" s="31"/>
      <c r="D4" s="2" t="s">
        <v>5</v>
      </c>
      <c r="E4" s="2" t="s">
        <v>4</v>
      </c>
      <c r="F4" s="3" t="s">
        <v>6</v>
      </c>
      <c r="G4" s="31"/>
      <c r="H4" s="16" t="s">
        <v>10</v>
      </c>
      <c r="I4" s="16" t="s">
        <v>25</v>
      </c>
      <c r="J4" s="2" t="s">
        <v>9</v>
      </c>
      <c r="K4" s="2" t="s">
        <v>11</v>
      </c>
      <c r="L4" s="2" t="s">
        <v>13</v>
      </c>
      <c r="M4" s="2" t="s">
        <v>15</v>
      </c>
      <c r="N4" s="2" t="s">
        <v>14</v>
      </c>
      <c r="O4" s="2" t="s">
        <v>16</v>
      </c>
    </row>
    <row r="5" spans="1:15" ht="30" customHeight="1" x14ac:dyDescent="0.3">
      <c r="A5" s="4"/>
      <c r="B5" s="6" t="s">
        <v>17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spans="1:15" ht="30.75" customHeight="1" x14ac:dyDescent="0.3">
      <c r="A6" s="17">
        <v>279</v>
      </c>
      <c r="B6" s="9" t="s">
        <v>60</v>
      </c>
      <c r="C6" s="2">
        <v>200</v>
      </c>
      <c r="D6" s="2">
        <v>31.8</v>
      </c>
      <c r="E6" s="2">
        <v>15.4</v>
      </c>
      <c r="F6" s="2">
        <v>30</v>
      </c>
      <c r="G6" s="2">
        <v>388</v>
      </c>
      <c r="H6" s="2">
        <v>104</v>
      </c>
      <c r="I6" s="2">
        <v>0.16</v>
      </c>
      <c r="J6" s="2">
        <v>0</v>
      </c>
      <c r="K6" s="2">
        <v>1.2</v>
      </c>
      <c r="L6" s="2">
        <v>306</v>
      </c>
      <c r="M6" s="2">
        <v>44</v>
      </c>
      <c r="N6" s="2">
        <v>424</v>
      </c>
      <c r="O6" s="2">
        <v>1.5</v>
      </c>
    </row>
    <row r="7" spans="1:15" ht="30" customHeight="1" x14ac:dyDescent="0.3">
      <c r="A7" s="17">
        <v>471</v>
      </c>
      <c r="B7" s="8" t="s">
        <v>35</v>
      </c>
      <c r="C7" s="2">
        <v>30</v>
      </c>
      <c r="D7" s="2">
        <v>2.2000000000000002</v>
      </c>
      <c r="E7" s="2">
        <v>2.6</v>
      </c>
      <c r="F7" s="2">
        <v>16.7</v>
      </c>
      <c r="G7" s="2">
        <v>98</v>
      </c>
      <c r="H7" s="2">
        <v>13</v>
      </c>
      <c r="I7" s="2">
        <v>0.02</v>
      </c>
      <c r="J7" s="2">
        <v>0.3</v>
      </c>
      <c r="K7" s="2">
        <v>0.06</v>
      </c>
      <c r="L7" s="2">
        <v>92</v>
      </c>
      <c r="M7" s="2">
        <v>10</v>
      </c>
      <c r="N7" s="2">
        <v>66</v>
      </c>
      <c r="O7" s="2">
        <v>0.06</v>
      </c>
    </row>
    <row r="8" spans="1:15" ht="30" customHeight="1" x14ac:dyDescent="0.3">
      <c r="A8" s="17">
        <v>459</v>
      </c>
      <c r="B8" s="8" t="s">
        <v>28</v>
      </c>
      <c r="C8" s="2">
        <v>200</v>
      </c>
      <c r="D8" s="2">
        <v>0.3</v>
      </c>
      <c r="E8" s="2">
        <v>0.1</v>
      </c>
      <c r="F8" s="2">
        <v>9.5</v>
      </c>
      <c r="G8" s="2">
        <v>40</v>
      </c>
      <c r="H8" s="2">
        <v>0</v>
      </c>
      <c r="I8" s="2">
        <v>0</v>
      </c>
      <c r="J8" s="2">
        <v>1</v>
      </c>
      <c r="K8" s="2">
        <v>0.02</v>
      </c>
      <c r="L8" s="2">
        <v>7.9</v>
      </c>
      <c r="M8" s="2">
        <v>5</v>
      </c>
      <c r="N8" s="2">
        <v>9.1</v>
      </c>
      <c r="O8" s="2">
        <v>0.87</v>
      </c>
    </row>
    <row r="9" spans="1:15" ht="30" customHeight="1" x14ac:dyDescent="0.3">
      <c r="A9" s="7">
        <v>573</v>
      </c>
      <c r="B9" s="8" t="s">
        <v>20</v>
      </c>
      <c r="C9" s="2">
        <v>70</v>
      </c>
      <c r="D9" s="2">
        <v>2.7</v>
      </c>
      <c r="E9" s="2">
        <v>0.3</v>
      </c>
      <c r="F9" s="2">
        <v>17.2</v>
      </c>
      <c r="G9" s="2">
        <v>82</v>
      </c>
      <c r="H9" s="2">
        <v>0</v>
      </c>
      <c r="I9" s="2">
        <v>0.04</v>
      </c>
      <c r="J9" s="2">
        <v>0</v>
      </c>
      <c r="K9" s="2">
        <v>0.4</v>
      </c>
      <c r="L9" s="2">
        <v>7</v>
      </c>
      <c r="M9" s="2">
        <v>5</v>
      </c>
      <c r="N9" s="2">
        <v>23</v>
      </c>
      <c r="O9" s="2">
        <v>0.4</v>
      </c>
    </row>
    <row r="10" spans="1:15" ht="30" customHeight="1" x14ac:dyDescent="0.3">
      <c r="A10" s="2">
        <v>82</v>
      </c>
      <c r="B10" s="8" t="s">
        <v>41</v>
      </c>
      <c r="C10" s="2">
        <v>200</v>
      </c>
      <c r="D10" s="2">
        <v>0.8</v>
      </c>
      <c r="E10" s="2">
        <v>0.8</v>
      </c>
      <c r="F10" s="2">
        <v>19.600000000000001</v>
      </c>
      <c r="G10" s="2">
        <v>88</v>
      </c>
      <c r="H10" s="2">
        <v>0</v>
      </c>
      <c r="I10" s="2">
        <v>0.06</v>
      </c>
      <c r="J10" s="2">
        <v>14</v>
      </c>
      <c r="K10" s="2">
        <v>0.4</v>
      </c>
      <c r="L10" s="2">
        <v>32.200000000000003</v>
      </c>
      <c r="M10" s="2">
        <v>18</v>
      </c>
      <c r="N10" s="2">
        <v>22</v>
      </c>
      <c r="O10" s="2">
        <v>4.42</v>
      </c>
    </row>
    <row r="11" spans="1:15" ht="30" customHeight="1" x14ac:dyDescent="0.3">
      <c r="A11" s="2"/>
      <c r="B11" s="14" t="s">
        <v>26</v>
      </c>
      <c r="C11" s="2">
        <f>C6+C7+C8+C9+C10</f>
        <v>700</v>
      </c>
      <c r="D11" s="2">
        <f t="shared" ref="D11:O11" si="0">D6+D7+D8+D9+D10</f>
        <v>37.799999999999997</v>
      </c>
      <c r="E11" s="2">
        <f t="shared" si="0"/>
        <v>19.200000000000003</v>
      </c>
      <c r="F11" s="2">
        <f t="shared" si="0"/>
        <v>93</v>
      </c>
      <c r="G11" s="2">
        <f t="shared" si="0"/>
        <v>696</v>
      </c>
      <c r="H11" s="2">
        <f t="shared" si="0"/>
        <v>117</v>
      </c>
      <c r="I11" s="2">
        <f t="shared" si="0"/>
        <v>0.28000000000000003</v>
      </c>
      <c r="J11" s="2">
        <f t="shared" si="0"/>
        <v>15.3</v>
      </c>
      <c r="K11" s="2">
        <f t="shared" si="0"/>
        <v>2.08</v>
      </c>
      <c r="L11" s="2">
        <f t="shared" si="0"/>
        <v>445.09999999999997</v>
      </c>
      <c r="M11" s="2">
        <f t="shared" si="0"/>
        <v>82</v>
      </c>
      <c r="N11" s="2">
        <f t="shared" si="0"/>
        <v>544.1</v>
      </c>
      <c r="O11" s="2">
        <f t="shared" si="0"/>
        <v>7.25</v>
      </c>
    </row>
    <row r="12" spans="1:15" ht="30" customHeight="1" x14ac:dyDescent="0.3">
      <c r="A12" s="2"/>
      <c r="B12" s="5" t="s">
        <v>18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</row>
    <row r="13" spans="1:15" ht="35.25" customHeight="1" x14ac:dyDescent="0.3">
      <c r="A13" s="20" t="str">
        <f>"10/5"</f>
        <v>10/5</v>
      </c>
      <c r="B13" s="9" t="s">
        <v>73</v>
      </c>
      <c r="C13" s="2">
        <v>60</v>
      </c>
      <c r="D13" s="21">
        <v>0.65700000000000003</v>
      </c>
      <c r="E13" s="21">
        <v>0.11899999999999999</v>
      </c>
      <c r="F13" s="21">
        <v>2.2690000000000001</v>
      </c>
      <c r="G13" s="21">
        <v>14.609</v>
      </c>
      <c r="H13" s="21">
        <v>3.5999999999999997E-2</v>
      </c>
      <c r="I13" s="21">
        <v>14.914</v>
      </c>
      <c r="J13" s="21">
        <v>0</v>
      </c>
      <c r="K13" s="21">
        <v>0</v>
      </c>
      <c r="L13" s="21">
        <v>9.532</v>
      </c>
      <c r="M13" s="21">
        <v>15.75</v>
      </c>
      <c r="N13" s="21">
        <v>12.000999999999999</v>
      </c>
      <c r="O13" s="21">
        <v>0.54700000000000004</v>
      </c>
    </row>
    <row r="14" spans="1:15" ht="30" customHeight="1" x14ac:dyDescent="0.3">
      <c r="A14" s="7">
        <v>122</v>
      </c>
      <c r="B14" s="15" t="s">
        <v>39</v>
      </c>
      <c r="C14" s="2">
        <v>200</v>
      </c>
      <c r="D14" s="2">
        <v>7.4</v>
      </c>
      <c r="E14" s="2">
        <v>9.1</v>
      </c>
      <c r="F14" s="2">
        <v>8</v>
      </c>
      <c r="G14" s="2">
        <v>144</v>
      </c>
      <c r="H14" s="2">
        <v>12</v>
      </c>
      <c r="I14" s="2">
        <v>0.06</v>
      </c>
      <c r="J14" s="2">
        <v>5</v>
      </c>
      <c r="K14" s="2">
        <v>0.18</v>
      </c>
      <c r="L14" s="2">
        <v>24</v>
      </c>
      <c r="M14" s="2">
        <v>26</v>
      </c>
      <c r="N14" s="2">
        <v>117</v>
      </c>
      <c r="O14" s="2">
        <v>0.8</v>
      </c>
    </row>
    <row r="15" spans="1:15" ht="30" customHeight="1" x14ac:dyDescent="0.3">
      <c r="A15" s="7" t="s">
        <v>64</v>
      </c>
      <c r="B15" s="12" t="s">
        <v>65</v>
      </c>
      <c r="C15" s="2">
        <v>200</v>
      </c>
      <c r="D15" s="2">
        <v>15</v>
      </c>
      <c r="E15" s="2">
        <v>17</v>
      </c>
      <c r="F15" s="2">
        <v>37</v>
      </c>
      <c r="G15" s="2">
        <v>393</v>
      </c>
      <c r="H15" s="2">
        <v>0</v>
      </c>
      <c r="I15" s="2">
        <v>0.09</v>
      </c>
      <c r="J15" s="2">
        <v>7</v>
      </c>
      <c r="K15" s="2">
        <v>0</v>
      </c>
      <c r="L15" s="2">
        <v>54</v>
      </c>
      <c r="M15" s="2">
        <v>65</v>
      </c>
      <c r="N15" s="2">
        <v>212</v>
      </c>
      <c r="O15" s="2">
        <v>2.6</v>
      </c>
    </row>
    <row r="16" spans="1:15" ht="30" customHeight="1" x14ac:dyDescent="0.3">
      <c r="A16" s="7">
        <v>495</v>
      </c>
      <c r="B16" s="12" t="s">
        <v>61</v>
      </c>
      <c r="C16" s="2">
        <v>200</v>
      </c>
      <c r="D16" s="2">
        <v>0.6</v>
      </c>
      <c r="E16" s="2">
        <v>0.1</v>
      </c>
      <c r="F16" s="2">
        <v>20.100000000000001</v>
      </c>
      <c r="G16" s="2">
        <v>84</v>
      </c>
      <c r="H16" s="2">
        <v>0</v>
      </c>
      <c r="I16" s="2">
        <v>0.01</v>
      </c>
      <c r="J16" s="2">
        <v>0.2</v>
      </c>
      <c r="K16" s="2">
        <v>0.4</v>
      </c>
      <c r="L16" s="2">
        <v>20.100000000000001</v>
      </c>
      <c r="M16" s="2">
        <v>14.4</v>
      </c>
      <c r="N16" s="2">
        <v>19.2</v>
      </c>
      <c r="O16" s="2">
        <v>0.69</v>
      </c>
    </row>
    <row r="17" spans="1:15" ht="30" customHeight="1" x14ac:dyDescent="0.3">
      <c r="A17" s="17">
        <v>573</v>
      </c>
      <c r="B17" s="8" t="s">
        <v>20</v>
      </c>
      <c r="C17" s="2">
        <v>35</v>
      </c>
      <c r="D17" s="2">
        <v>2.7</v>
      </c>
      <c r="E17" s="2">
        <v>0.3</v>
      </c>
      <c r="F17" s="2">
        <v>17.2</v>
      </c>
      <c r="G17" s="2">
        <v>82</v>
      </c>
      <c r="H17" s="2">
        <v>0</v>
      </c>
      <c r="I17" s="2">
        <v>0.04</v>
      </c>
      <c r="J17" s="2">
        <v>0</v>
      </c>
      <c r="K17" s="2">
        <v>0.4</v>
      </c>
      <c r="L17" s="2">
        <v>7</v>
      </c>
      <c r="M17" s="2">
        <v>5</v>
      </c>
      <c r="N17" s="2">
        <v>23</v>
      </c>
      <c r="O17" s="2">
        <v>0.4</v>
      </c>
    </row>
    <row r="18" spans="1:15" ht="30" customHeight="1" x14ac:dyDescent="0.3">
      <c r="A18" s="17">
        <v>574</v>
      </c>
      <c r="B18" s="8" t="s">
        <v>19</v>
      </c>
      <c r="C18" s="2">
        <v>35</v>
      </c>
      <c r="D18" s="2">
        <v>3</v>
      </c>
      <c r="E18" s="2">
        <v>0.5</v>
      </c>
      <c r="F18" s="2">
        <v>14</v>
      </c>
      <c r="G18" s="2">
        <v>72</v>
      </c>
      <c r="H18" s="2">
        <v>0.1</v>
      </c>
      <c r="I18" s="2">
        <v>0</v>
      </c>
      <c r="J18" s="2">
        <v>0</v>
      </c>
      <c r="K18" s="2">
        <v>0.8</v>
      </c>
      <c r="L18" s="2">
        <v>12</v>
      </c>
      <c r="M18" s="2">
        <v>82</v>
      </c>
      <c r="N18" s="2">
        <v>23</v>
      </c>
      <c r="O18" s="2">
        <v>1.54</v>
      </c>
    </row>
    <row r="19" spans="1:15" ht="30" customHeight="1" x14ac:dyDescent="0.3">
      <c r="A19" s="10"/>
      <c r="B19" s="13" t="s">
        <v>27</v>
      </c>
      <c r="C19" s="2">
        <f>SUM(C13:C18)</f>
        <v>730</v>
      </c>
      <c r="D19" s="2">
        <f t="shared" ref="D19:O19" si="1">SUM(D13:D18)</f>
        <v>29.357000000000003</v>
      </c>
      <c r="E19" s="2">
        <f t="shared" si="1"/>
        <v>27.119000000000003</v>
      </c>
      <c r="F19" s="2">
        <f t="shared" si="1"/>
        <v>98.569000000000003</v>
      </c>
      <c r="G19" s="2">
        <f t="shared" si="1"/>
        <v>789.60900000000004</v>
      </c>
      <c r="H19" s="2">
        <f t="shared" si="1"/>
        <v>12.135999999999999</v>
      </c>
      <c r="I19" s="2">
        <f t="shared" si="1"/>
        <v>15.113999999999999</v>
      </c>
      <c r="J19" s="2">
        <f t="shared" si="1"/>
        <v>12.2</v>
      </c>
      <c r="K19" s="2">
        <f t="shared" si="1"/>
        <v>1.7800000000000002</v>
      </c>
      <c r="L19" s="2">
        <f t="shared" si="1"/>
        <v>126.63200000000001</v>
      </c>
      <c r="M19" s="2">
        <f t="shared" si="1"/>
        <v>208.15</v>
      </c>
      <c r="N19" s="2">
        <f t="shared" si="1"/>
        <v>406.20099999999996</v>
      </c>
      <c r="O19" s="2">
        <f t="shared" si="1"/>
        <v>6.5770000000000008</v>
      </c>
    </row>
    <row r="20" spans="1:15" ht="30" customHeight="1" x14ac:dyDescent="0.3">
      <c r="A20" s="22" t="s">
        <v>21</v>
      </c>
      <c r="B20" s="23"/>
      <c r="C20" s="18">
        <f>C11+C19</f>
        <v>1430</v>
      </c>
      <c r="D20" s="18">
        <f t="shared" ref="D20:O20" si="2">D11+D19</f>
        <v>67.156999999999996</v>
      </c>
      <c r="E20" s="18">
        <f t="shared" si="2"/>
        <v>46.319000000000003</v>
      </c>
      <c r="F20" s="18">
        <f t="shared" si="2"/>
        <v>191.56900000000002</v>
      </c>
      <c r="G20" s="18">
        <f t="shared" si="2"/>
        <v>1485.6089999999999</v>
      </c>
      <c r="H20" s="18">
        <f t="shared" si="2"/>
        <v>129.136</v>
      </c>
      <c r="I20" s="18">
        <f t="shared" si="2"/>
        <v>15.393999999999998</v>
      </c>
      <c r="J20" s="18">
        <f t="shared" si="2"/>
        <v>27.5</v>
      </c>
      <c r="K20" s="18">
        <f t="shared" si="2"/>
        <v>3.8600000000000003</v>
      </c>
      <c r="L20" s="18">
        <f t="shared" si="2"/>
        <v>571.73199999999997</v>
      </c>
      <c r="M20" s="18">
        <f t="shared" si="2"/>
        <v>290.14999999999998</v>
      </c>
      <c r="N20" s="18">
        <f t="shared" si="2"/>
        <v>950.30099999999993</v>
      </c>
      <c r="O20" s="18">
        <f t="shared" si="2"/>
        <v>13.827000000000002</v>
      </c>
    </row>
    <row r="21" spans="1:15" ht="18" customHeight="1" x14ac:dyDescent="0.3"/>
  </sheetData>
  <mergeCells count="10">
    <mergeCell ref="A20:B20"/>
    <mergeCell ref="A1:O1"/>
    <mergeCell ref="A2:O2"/>
    <mergeCell ref="A3:A4"/>
    <mergeCell ref="B3:B4"/>
    <mergeCell ref="C3:C4"/>
    <mergeCell ref="D3:F3"/>
    <mergeCell ref="G3:G4"/>
    <mergeCell ref="H3:K3"/>
    <mergeCell ref="L3:O3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23"/>
  <sheetViews>
    <sheetView zoomScale="70" zoomScaleNormal="70" workbookViewId="0">
      <selection activeCell="A2" sqref="A2:O2"/>
    </sheetView>
  </sheetViews>
  <sheetFormatPr defaultRowHeight="18.75" x14ac:dyDescent="0.3"/>
  <cols>
    <col min="1" max="1" width="8.28515625" style="1" customWidth="1"/>
    <col min="2" max="2" width="69" style="1" customWidth="1"/>
    <col min="3" max="3" width="10.28515625" style="1" customWidth="1"/>
    <col min="4" max="4" width="9.140625" style="1" customWidth="1"/>
    <col min="5" max="5" width="9.28515625" style="1" bestFit="1" customWidth="1"/>
    <col min="6" max="6" width="9.7109375" style="1" bestFit="1" customWidth="1"/>
    <col min="7" max="7" width="16" style="1" customWidth="1"/>
    <col min="8" max="8" width="10.7109375" style="1" customWidth="1"/>
    <col min="9" max="9" width="9.7109375" style="1" customWidth="1"/>
    <col min="10" max="10" width="8.85546875" style="1" customWidth="1"/>
    <col min="11" max="11" width="9" style="1" customWidth="1"/>
    <col min="12" max="12" width="11.42578125" style="1" customWidth="1"/>
    <col min="13" max="13" width="12" style="1" customWidth="1"/>
    <col min="14" max="14" width="10.85546875" style="1" customWidth="1"/>
    <col min="15" max="15" width="8.85546875" style="1" customWidth="1"/>
    <col min="16" max="16384" width="9.140625" style="1"/>
  </cols>
  <sheetData>
    <row r="1" spans="1:15" ht="65.25" customHeight="1" x14ac:dyDescent="0.3">
      <c r="A1" s="24" t="s">
        <v>82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</row>
    <row r="2" spans="1:15" ht="38.25" customHeight="1" x14ac:dyDescent="0.3">
      <c r="A2" s="25" t="s">
        <v>85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</row>
    <row r="3" spans="1:15" ht="36" customHeight="1" x14ac:dyDescent="0.3">
      <c r="A3" s="26" t="s">
        <v>1</v>
      </c>
      <c r="B3" s="28" t="s">
        <v>0</v>
      </c>
      <c r="C3" s="30" t="s">
        <v>3</v>
      </c>
      <c r="D3" s="32" t="s">
        <v>2</v>
      </c>
      <c r="E3" s="33"/>
      <c r="F3" s="34"/>
      <c r="G3" s="30" t="s">
        <v>7</v>
      </c>
      <c r="H3" s="32" t="s">
        <v>8</v>
      </c>
      <c r="I3" s="33"/>
      <c r="J3" s="33"/>
      <c r="K3" s="34"/>
      <c r="L3" s="35" t="s">
        <v>12</v>
      </c>
      <c r="M3" s="36"/>
      <c r="N3" s="36"/>
      <c r="O3" s="37"/>
    </row>
    <row r="4" spans="1:15" ht="35.25" customHeight="1" x14ac:dyDescent="0.3">
      <c r="A4" s="27"/>
      <c r="B4" s="29"/>
      <c r="C4" s="31"/>
      <c r="D4" s="2" t="s">
        <v>5</v>
      </c>
      <c r="E4" s="2" t="s">
        <v>4</v>
      </c>
      <c r="F4" s="3" t="s">
        <v>6</v>
      </c>
      <c r="G4" s="31"/>
      <c r="H4" s="16" t="s">
        <v>10</v>
      </c>
      <c r="I4" s="16" t="s">
        <v>25</v>
      </c>
      <c r="J4" s="2" t="s">
        <v>9</v>
      </c>
      <c r="K4" s="2" t="s">
        <v>11</v>
      </c>
      <c r="L4" s="2" t="s">
        <v>13</v>
      </c>
      <c r="M4" s="2" t="s">
        <v>15</v>
      </c>
      <c r="N4" s="2" t="s">
        <v>14</v>
      </c>
      <c r="O4" s="2" t="s">
        <v>16</v>
      </c>
    </row>
    <row r="5" spans="1:15" ht="30" customHeight="1" x14ac:dyDescent="0.3">
      <c r="A5" s="4"/>
      <c r="B5" s="6" t="s">
        <v>17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spans="1:15" ht="30.75" customHeight="1" x14ac:dyDescent="0.3">
      <c r="A6" s="17">
        <v>268</v>
      </c>
      <c r="B6" s="9" t="s">
        <v>53</v>
      </c>
      <c r="C6" s="2">
        <v>200</v>
      </c>
      <c r="D6" s="2">
        <v>17.2</v>
      </c>
      <c r="E6" s="2">
        <v>26.2</v>
      </c>
      <c r="F6" s="2">
        <v>4.3</v>
      </c>
      <c r="G6" s="2">
        <v>320</v>
      </c>
      <c r="H6" s="2">
        <v>382</v>
      </c>
      <c r="I6" s="2">
        <v>0.09</v>
      </c>
      <c r="J6" s="2">
        <v>0.6</v>
      </c>
      <c r="K6" s="2">
        <v>1.5</v>
      </c>
      <c r="L6" s="2">
        <v>154</v>
      </c>
      <c r="M6" s="2">
        <v>25</v>
      </c>
      <c r="N6" s="2">
        <v>298</v>
      </c>
      <c r="O6" s="2">
        <v>3.2</v>
      </c>
    </row>
    <row r="7" spans="1:15" ht="30" customHeight="1" x14ac:dyDescent="0.3">
      <c r="A7" s="17">
        <v>462</v>
      </c>
      <c r="B7" s="8" t="s">
        <v>29</v>
      </c>
      <c r="C7" s="2">
        <v>200</v>
      </c>
      <c r="D7" s="2">
        <v>3.3</v>
      </c>
      <c r="E7" s="2">
        <v>2.9</v>
      </c>
      <c r="F7" s="2">
        <v>13.8</v>
      </c>
      <c r="G7" s="2">
        <v>94</v>
      </c>
      <c r="H7" s="2">
        <v>19</v>
      </c>
      <c r="I7" s="2">
        <v>0.03</v>
      </c>
      <c r="J7" s="2">
        <v>0.7</v>
      </c>
      <c r="K7" s="2">
        <v>0.01</v>
      </c>
      <c r="L7" s="2">
        <v>111.3</v>
      </c>
      <c r="M7" s="2">
        <v>22.3</v>
      </c>
      <c r="N7" s="2">
        <v>91.1</v>
      </c>
      <c r="O7" s="2">
        <v>0.65</v>
      </c>
    </row>
    <row r="8" spans="1:15" ht="30" customHeight="1" x14ac:dyDescent="0.3">
      <c r="A8" s="17">
        <v>69</v>
      </c>
      <c r="B8" s="8" t="s">
        <v>32</v>
      </c>
      <c r="C8" s="2">
        <v>60</v>
      </c>
      <c r="D8" s="2">
        <v>2.7</v>
      </c>
      <c r="E8" s="2">
        <v>19</v>
      </c>
      <c r="F8" s="2">
        <v>17</v>
      </c>
      <c r="G8" s="2">
        <v>250</v>
      </c>
      <c r="H8" s="2">
        <v>103</v>
      </c>
      <c r="I8" s="2">
        <v>0.03</v>
      </c>
      <c r="J8" s="2">
        <v>0</v>
      </c>
      <c r="K8" s="2">
        <v>0.7</v>
      </c>
      <c r="L8" s="2">
        <v>12</v>
      </c>
      <c r="M8" s="2">
        <v>5</v>
      </c>
      <c r="N8" s="2">
        <v>31</v>
      </c>
      <c r="O8" s="2">
        <v>0.43</v>
      </c>
    </row>
    <row r="9" spans="1:15" ht="30" customHeight="1" x14ac:dyDescent="0.3">
      <c r="A9" s="17">
        <v>573</v>
      </c>
      <c r="B9" s="8" t="s">
        <v>20</v>
      </c>
      <c r="C9" s="2">
        <v>35</v>
      </c>
      <c r="D9" s="2">
        <v>2.7</v>
      </c>
      <c r="E9" s="2">
        <v>0.3</v>
      </c>
      <c r="F9" s="2">
        <v>17.2</v>
      </c>
      <c r="G9" s="2">
        <v>82</v>
      </c>
      <c r="H9" s="2">
        <v>0</v>
      </c>
      <c r="I9" s="2">
        <v>0.04</v>
      </c>
      <c r="J9" s="2">
        <v>0</v>
      </c>
      <c r="K9" s="2">
        <v>0.4</v>
      </c>
      <c r="L9" s="2">
        <v>7</v>
      </c>
      <c r="M9" s="2">
        <v>5</v>
      </c>
      <c r="N9" s="2">
        <v>23</v>
      </c>
      <c r="O9" s="2">
        <v>0.4</v>
      </c>
    </row>
    <row r="10" spans="1:15" ht="30" customHeight="1" x14ac:dyDescent="0.3">
      <c r="A10" s="2">
        <v>82</v>
      </c>
      <c r="B10" s="8" t="s">
        <v>41</v>
      </c>
      <c r="C10" s="2">
        <v>200</v>
      </c>
      <c r="D10" s="2">
        <v>0.8</v>
      </c>
      <c r="E10" s="2">
        <v>0.8</v>
      </c>
      <c r="F10" s="2">
        <v>19.600000000000001</v>
      </c>
      <c r="G10" s="2">
        <v>88</v>
      </c>
      <c r="H10" s="2">
        <v>0</v>
      </c>
      <c r="I10" s="2">
        <v>0.06</v>
      </c>
      <c r="J10" s="2">
        <v>14</v>
      </c>
      <c r="K10" s="2">
        <v>0.4</v>
      </c>
      <c r="L10" s="2">
        <v>32.200000000000003</v>
      </c>
      <c r="M10" s="2">
        <v>18</v>
      </c>
      <c r="N10" s="2">
        <v>22</v>
      </c>
      <c r="O10" s="2">
        <v>4.42</v>
      </c>
    </row>
    <row r="11" spans="1:15" ht="30" customHeight="1" x14ac:dyDescent="0.3">
      <c r="A11" s="2"/>
      <c r="B11" s="14" t="s">
        <v>71</v>
      </c>
      <c r="C11" s="2">
        <f>C6+C7+C8+C9+C10</f>
        <v>695</v>
      </c>
      <c r="D11" s="2">
        <f t="shared" ref="D11:O11" si="0">D6+D7+D8+D9+D10</f>
        <v>26.7</v>
      </c>
      <c r="E11" s="2">
        <f t="shared" si="0"/>
        <v>49.199999999999989</v>
      </c>
      <c r="F11" s="2">
        <f t="shared" si="0"/>
        <v>71.900000000000006</v>
      </c>
      <c r="G11" s="2">
        <f t="shared" si="0"/>
        <v>834</v>
      </c>
      <c r="H11" s="2">
        <f t="shared" si="0"/>
        <v>504</v>
      </c>
      <c r="I11" s="2">
        <f t="shared" si="0"/>
        <v>0.25</v>
      </c>
      <c r="J11" s="2">
        <f t="shared" si="0"/>
        <v>15.3</v>
      </c>
      <c r="K11" s="2">
        <f t="shared" si="0"/>
        <v>3.01</v>
      </c>
      <c r="L11" s="2">
        <f t="shared" si="0"/>
        <v>316.5</v>
      </c>
      <c r="M11" s="2">
        <f t="shared" si="0"/>
        <v>75.3</v>
      </c>
      <c r="N11" s="2">
        <f t="shared" si="0"/>
        <v>465.1</v>
      </c>
      <c r="O11" s="2">
        <f t="shared" si="0"/>
        <v>9.1000000000000014</v>
      </c>
    </row>
    <row r="12" spans="1:15" ht="30" customHeight="1" x14ac:dyDescent="0.3">
      <c r="A12" s="2"/>
      <c r="B12" s="5" t="s">
        <v>18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</row>
    <row r="13" spans="1:15" ht="35.25" customHeight="1" x14ac:dyDescent="0.3">
      <c r="A13" s="20" t="str">
        <f>"10/2"</f>
        <v>10/2</v>
      </c>
      <c r="B13" s="8" t="s">
        <v>74</v>
      </c>
      <c r="C13" s="2">
        <v>60</v>
      </c>
      <c r="D13" s="21">
        <v>0.45100000000000001</v>
      </c>
      <c r="E13" s="21">
        <v>5.2999999999999999E-2</v>
      </c>
      <c r="F13" s="21">
        <v>1.911</v>
      </c>
      <c r="G13" s="21">
        <v>7.56</v>
      </c>
      <c r="H13" s="21">
        <v>1.2999999999999999E-2</v>
      </c>
      <c r="I13" s="21">
        <v>2.4</v>
      </c>
      <c r="J13" s="21">
        <v>0</v>
      </c>
      <c r="K13" s="21">
        <v>6.0000000000000001E-3</v>
      </c>
      <c r="L13" s="21">
        <v>12.144</v>
      </c>
      <c r="M13" s="21">
        <v>21.923999999999999</v>
      </c>
      <c r="N13" s="21">
        <v>7.3079999999999998</v>
      </c>
      <c r="O13" s="21">
        <v>0.313</v>
      </c>
    </row>
    <row r="14" spans="1:15" ht="30" customHeight="1" x14ac:dyDescent="0.3">
      <c r="A14" s="7">
        <v>95</v>
      </c>
      <c r="B14" s="15" t="s">
        <v>36</v>
      </c>
      <c r="C14" s="2">
        <v>200</v>
      </c>
      <c r="D14" s="2">
        <v>1.5</v>
      </c>
      <c r="E14" s="2">
        <v>3.5</v>
      </c>
      <c r="F14" s="2">
        <v>5.6</v>
      </c>
      <c r="G14" s="2">
        <v>60</v>
      </c>
      <c r="H14" s="2">
        <v>0</v>
      </c>
      <c r="I14" s="2">
        <v>0.03</v>
      </c>
      <c r="J14" s="2">
        <v>6</v>
      </c>
      <c r="K14" s="2">
        <v>1.9</v>
      </c>
      <c r="L14" s="2">
        <v>29</v>
      </c>
      <c r="M14" s="2">
        <v>19</v>
      </c>
      <c r="N14" s="2">
        <v>39</v>
      </c>
      <c r="O14" s="2">
        <v>0.88</v>
      </c>
    </row>
    <row r="15" spans="1:15" ht="30" customHeight="1" x14ac:dyDescent="0.3">
      <c r="A15" s="7">
        <v>319</v>
      </c>
      <c r="B15" s="12" t="s">
        <v>57</v>
      </c>
      <c r="C15" s="2">
        <v>90</v>
      </c>
      <c r="D15" s="2">
        <v>15.6</v>
      </c>
      <c r="E15" s="2">
        <v>19</v>
      </c>
      <c r="F15" s="2">
        <v>8.9</v>
      </c>
      <c r="G15" s="2">
        <v>268</v>
      </c>
      <c r="H15" s="2">
        <v>51</v>
      </c>
      <c r="I15" s="2">
        <v>0.15</v>
      </c>
      <c r="J15" s="2">
        <v>0</v>
      </c>
      <c r="K15" s="2">
        <v>0.45</v>
      </c>
      <c r="L15" s="2">
        <v>32</v>
      </c>
      <c r="M15" s="2">
        <v>21</v>
      </c>
      <c r="N15" s="2">
        <v>1499</v>
      </c>
      <c r="O15" s="2">
        <v>2.69</v>
      </c>
    </row>
    <row r="16" spans="1:15" ht="30" customHeight="1" x14ac:dyDescent="0.3">
      <c r="A16" s="7">
        <v>419</v>
      </c>
      <c r="B16" s="12" t="s">
        <v>58</v>
      </c>
      <c r="C16" s="2">
        <v>20</v>
      </c>
      <c r="D16" s="2">
        <v>0.2</v>
      </c>
      <c r="E16" s="2">
        <v>0.7</v>
      </c>
      <c r="F16" s="2">
        <v>0.9</v>
      </c>
      <c r="G16" s="2">
        <v>10</v>
      </c>
      <c r="H16" s="2">
        <v>4</v>
      </c>
      <c r="I16" s="2">
        <v>2E-3</v>
      </c>
      <c r="J16" s="2">
        <v>0.2</v>
      </c>
      <c r="K16" s="2">
        <v>0.04</v>
      </c>
      <c r="L16" s="2">
        <v>1.4</v>
      </c>
      <c r="M16" s="2">
        <v>1.1000000000000001</v>
      </c>
      <c r="N16" s="2">
        <v>3</v>
      </c>
      <c r="O16" s="2">
        <v>0.06</v>
      </c>
    </row>
    <row r="17" spans="1:15" ht="30" customHeight="1" x14ac:dyDescent="0.3">
      <c r="A17" s="17">
        <v>377</v>
      </c>
      <c r="B17" s="12" t="s">
        <v>23</v>
      </c>
      <c r="C17" s="2">
        <v>150</v>
      </c>
      <c r="D17" s="2">
        <v>4</v>
      </c>
      <c r="E17" s="2">
        <v>6</v>
      </c>
      <c r="F17" s="2">
        <v>8.6999999999999993</v>
      </c>
      <c r="G17" s="2">
        <v>105</v>
      </c>
      <c r="H17" s="2">
        <v>30</v>
      </c>
      <c r="I17" s="2">
        <v>0.12</v>
      </c>
      <c r="J17" s="2">
        <v>3.6</v>
      </c>
      <c r="K17" s="2">
        <v>0.15</v>
      </c>
      <c r="L17" s="2">
        <v>38</v>
      </c>
      <c r="M17" s="2">
        <v>24</v>
      </c>
      <c r="N17" s="2">
        <v>74</v>
      </c>
      <c r="O17" s="2">
        <v>0.83</v>
      </c>
    </row>
    <row r="18" spans="1:15" ht="30" customHeight="1" x14ac:dyDescent="0.3">
      <c r="A18" s="17">
        <v>509</v>
      </c>
      <c r="B18" s="12" t="s">
        <v>55</v>
      </c>
      <c r="C18" s="2">
        <v>200</v>
      </c>
      <c r="D18" s="2">
        <v>0</v>
      </c>
      <c r="E18" s="2">
        <v>0</v>
      </c>
      <c r="F18" s="2">
        <v>17</v>
      </c>
      <c r="G18" s="2">
        <v>70</v>
      </c>
      <c r="H18" s="2">
        <v>0.17</v>
      </c>
      <c r="I18" s="2">
        <v>0.42</v>
      </c>
      <c r="J18" s="2">
        <v>28</v>
      </c>
      <c r="K18" s="2">
        <v>3.28</v>
      </c>
      <c r="L18" s="2">
        <v>250</v>
      </c>
      <c r="M18" s="2">
        <v>20</v>
      </c>
      <c r="N18" s="2">
        <v>0</v>
      </c>
      <c r="O18" s="2">
        <v>0</v>
      </c>
    </row>
    <row r="19" spans="1:15" ht="30" customHeight="1" x14ac:dyDescent="0.3">
      <c r="A19" s="17">
        <v>573</v>
      </c>
      <c r="B19" s="8" t="s">
        <v>20</v>
      </c>
      <c r="C19" s="2">
        <v>35</v>
      </c>
      <c r="D19" s="2">
        <v>2.7</v>
      </c>
      <c r="E19" s="2">
        <v>0.3</v>
      </c>
      <c r="F19" s="2">
        <v>17.2</v>
      </c>
      <c r="G19" s="2">
        <v>82</v>
      </c>
      <c r="H19" s="2">
        <v>0</v>
      </c>
      <c r="I19" s="2">
        <v>0.04</v>
      </c>
      <c r="J19" s="2">
        <v>0</v>
      </c>
      <c r="K19" s="2">
        <v>0.4</v>
      </c>
      <c r="L19" s="2">
        <v>7</v>
      </c>
      <c r="M19" s="2">
        <v>5</v>
      </c>
      <c r="N19" s="2">
        <v>23</v>
      </c>
      <c r="O19" s="2">
        <v>0.4</v>
      </c>
    </row>
    <row r="20" spans="1:15" ht="30" customHeight="1" x14ac:dyDescent="0.3">
      <c r="A20" s="17">
        <v>574</v>
      </c>
      <c r="B20" s="8" t="s">
        <v>19</v>
      </c>
      <c r="C20" s="2">
        <v>35</v>
      </c>
      <c r="D20" s="2">
        <v>3</v>
      </c>
      <c r="E20" s="2">
        <v>0.5</v>
      </c>
      <c r="F20" s="2">
        <v>14</v>
      </c>
      <c r="G20" s="2">
        <v>72</v>
      </c>
      <c r="H20" s="2">
        <v>0.1</v>
      </c>
      <c r="I20" s="2">
        <v>0</v>
      </c>
      <c r="J20" s="2">
        <v>0</v>
      </c>
      <c r="K20" s="2">
        <v>0.8</v>
      </c>
      <c r="L20" s="2">
        <v>12</v>
      </c>
      <c r="M20" s="2">
        <v>82</v>
      </c>
      <c r="N20" s="2">
        <v>23</v>
      </c>
      <c r="O20" s="2">
        <v>1.54</v>
      </c>
    </row>
    <row r="21" spans="1:15" ht="30" customHeight="1" x14ac:dyDescent="0.3">
      <c r="A21" s="10"/>
      <c r="B21" s="13" t="s">
        <v>27</v>
      </c>
      <c r="C21" s="2">
        <f>SUM(C13:C20)</f>
        <v>790</v>
      </c>
      <c r="D21" s="2">
        <f t="shared" ref="D21:O21" si="1">SUM(D13:D20)</f>
        <v>27.450999999999997</v>
      </c>
      <c r="E21" s="2">
        <f t="shared" si="1"/>
        <v>30.053000000000001</v>
      </c>
      <c r="F21" s="2">
        <f t="shared" si="1"/>
        <v>74.210999999999999</v>
      </c>
      <c r="G21" s="2">
        <f t="shared" si="1"/>
        <v>674.56</v>
      </c>
      <c r="H21" s="2">
        <f t="shared" si="1"/>
        <v>85.283000000000001</v>
      </c>
      <c r="I21" s="2">
        <f t="shared" si="1"/>
        <v>3.1619999999999995</v>
      </c>
      <c r="J21" s="2">
        <f t="shared" si="1"/>
        <v>37.799999999999997</v>
      </c>
      <c r="K21" s="2">
        <f t="shared" si="1"/>
        <v>7.0259999999999998</v>
      </c>
      <c r="L21" s="2">
        <f t="shared" si="1"/>
        <v>381.54399999999998</v>
      </c>
      <c r="M21" s="2">
        <f t="shared" si="1"/>
        <v>194.024</v>
      </c>
      <c r="N21" s="2">
        <f t="shared" si="1"/>
        <v>1668.308</v>
      </c>
      <c r="O21" s="2">
        <f t="shared" si="1"/>
        <v>6.7130000000000001</v>
      </c>
    </row>
    <row r="22" spans="1:15" ht="30" customHeight="1" x14ac:dyDescent="0.3">
      <c r="A22" s="22" t="s">
        <v>21</v>
      </c>
      <c r="B22" s="23"/>
      <c r="C22" s="18">
        <f>C11+C21</f>
        <v>1485</v>
      </c>
      <c r="D22" s="18">
        <f t="shared" ref="D22:O22" si="2">D11+D21</f>
        <v>54.150999999999996</v>
      </c>
      <c r="E22" s="18">
        <f t="shared" si="2"/>
        <v>79.252999999999986</v>
      </c>
      <c r="F22" s="18">
        <f t="shared" si="2"/>
        <v>146.11099999999999</v>
      </c>
      <c r="G22" s="18">
        <f t="shared" si="2"/>
        <v>1508.56</v>
      </c>
      <c r="H22" s="18">
        <f t="shared" si="2"/>
        <v>589.28300000000002</v>
      </c>
      <c r="I22" s="18">
        <f t="shared" si="2"/>
        <v>3.4119999999999995</v>
      </c>
      <c r="J22" s="18">
        <f t="shared" si="2"/>
        <v>53.099999999999994</v>
      </c>
      <c r="K22" s="18">
        <f t="shared" si="2"/>
        <v>10.036</v>
      </c>
      <c r="L22" s="18">
        <f t="shared" si="2"/>
        <v>698.04399999999998</v>
      </c>
      <c r="M22" s="18">
        <f t="shared" si="2"/>
        <v>269.32400000000001</v>
      </c>
      <c r="N22" s="18">
        <f t="shared" si="2"/>
        <v>2133.4079999999999</v>
      </c>
      <c r="O22" s="18">
        <f t="shared" si="2"/>
        <v>15.813000000000002</v>
      </c>
    </row>
    <row r="23" spans="1:15" ht="18" customHeight="1" x14ac:dyDescent="0.3"/>
  </sheetData>
  <mergeCells count="10">
    <mergeCell ref="A22:B22"/>
    <mergeCell ref="A1:O1"/>
    <mergeCell ref="A2:O2"/>
    <mergeCell ref="A3:A4"/>
    <mergeCell ref="B3:B4"/>
    <mergeCell ref="C3:C4"/>
    <mergeCell ref="D3:F3"/>
    <mergeCell ref="G3:G4"/>
    <mergeCell ref="H3:K3"/>
    <mergeCell ref="L3:O3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24"/>
  <sheetViews>
    <sheetView zoomScale="60" zoomScaleNormal="60" workbookViewId="0">
      <selection activeCell="A2" sqref="A2:O2"/>
    </sheetView>
  </sheetViews>
  <sheetFormatPr defaultRowHeight="18.75" x14ac:dyDescent="0.3"/>
  <cols>
    <col min="1" max="1" width="8.28515625" style="1" customWidth="1"/>
    <col min="2" max="2" width="69" style="1" customWidth="1"/>
    <col min="3" max="3" width="10.28515625" style="1" customWidth="1"/>
    <col min="4" max="4" width="9.140625" style="1" customWidth="1"/>
    <col min="5" max="5" width="9.28515625" style="1" bestFit="1" customWidth="1"/>
    <col min="6" max="6" width="9.7109375" style="1" bestFit="1" customWidth="1"/>
    <col min="7" max="7" width="16" style="1" customWidth="1"/>
    <col min="8" max="8" width="10.7109375" style="1" customWidth="1"/>
    <col min="9" max="9" width="9.7109375" style="1" customWidth="1"/>
    <col min="10" max="10" width="8.85546875" style="1" customWidth="1"/>
    <col min="11" max="11" width="9" style="1" customWidth="1"/>
    <col min="12" max="12" width="11.42578125" style="1" customWidth="1"/>
    <col min="13" max="13" width="12" style="1" customWidth="1"/>
    <col min="14" max="14" width="10.85546875" style="1" customWidth="1"/>
    <col min="15" max="15" width="8.85546875" style="1" customWidth="1"/>
    <col min="16" max="16384" width="9.140625" style="1"/>
  </cols>
  <sheetData>
    <row r="1" spans="1:15" ht="65.25" customHeight="1" x14ac:dyDescent="0.3">
      <c r="A1" s="24" t="s">
        <v>81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</row>
    <row r="2" spans="1:15" ht="38.25" customHeight="1" x14ac:dyDescent="0.3">
      <c r="A2" s="25" t="s">
        <v>85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</row>
    <row r="3" spans="1:15" ht="36" customHeight="1" x14ac:dyDescent="0.3">
      <c r="A3" s="26" t="s">
        <v>1</v>
      </c>
      <c r="B3" s="28" t="s">
        <v>0</v>
      </c>
      <c r="C3" s="30" t="s">
        <v>3</v>
      </c>
      <c r="D3" s="32" t="s">
        <v>2</v>
      </c>
      <c r="E3" s="33"/>
      <c r="F3" s="34"/>
      <c r="G3" s="30" t="s">
        <v>7</v>
      </c>
      <c r="H3" s="32" t="s">
        <v>8</v>
      </c>
      <c r="I3" s="33"/>
      <c r="J3" s="33"/>
      <c r="K3" s="34"/>
      <c r="L3" s="35" t="s">
        <v>12</v>
      </c>
      <c r="M3" s="36"/>
      <c r="N3" s="36"/>
      <c r="O3" s="37"/>
    </row>
    <row r="4" spans="1:15" ht="35.25" customHeight="1" x14ac:dyDescent="0.3">
      <c r="A4" s="27"/>
      <c r="B4" s="29"/>
      <c r="C4" s="31"/>
      <c r="D4" s="2" t="s">
        <v>5</v>
      </c>
      <c r="E4" s="2" t="s">
        <v>4</v>
      </c>
      <c r="F4" s="3" t="s">
        <v>6</v>
      </c>
      <c r="G4" s="31"/>
      <c r="H4" s="16" t="s">
        <v>10</v>
      </c>
      <c r="I4" s="16" t="s">
        <v>25</v>
      </c>
      <c r="J4" s="2" t="s">
        <v>9</v>
      </c>
      <c r="K4" s="2" t="s">
        <v>11</v>
      </c>
      <c r="L4" s="2" t="s">
        <v>13</v>
      </c>
      <c r="M4" s="2" t="s">
        <v>15</v>
      </c>
      <c r="N4" s="2" t="s">
        <v>14</v>
      </c>
      <c r="O4" s="2" t="s">
        <v>16</v>
      </c>
    </row>
    <row r="5" spans="1:15" ht="30" customHeight="1" x14ac:dyDescent="0.3">
      <c r="A5" s="4"/>
      <c r="B5" s="6" t="s">
        <v>17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spans="1:15" ht="30.75" customHeight="1" x14ac:dyDescent="0.3">
      <c r="A6" s="17">
        <v>234</v>
      </c>
      <c r="B6" s="9" t="s">
        <v>42</v>
      </c>
      <c r="C6" s="2">
        <v>200</v>
      </c>
      <c r="D6" s="2">
        <v>7.2</v>
      </c>
      <c r="E6" s="2">
        <v>8.5</v>
      </c>
      <c r="F6" s="2">
        <v>29.1</v>
      </c>
      <c r="G6" s="2">
        <v>222</v>
      </c>
      <c r="H6" s="2">
        <v>43</v>
      </c>
      <c r="I6" s="2">
        <v>0.17</v>
      </c>
      <c r="J6" s="2">
        <v>1.5</v>
      </c>
      <c r="K6" s="2">
        <v>0.5</v>
      </c>
      <c r="L6" s="2">
        <v>158</v>
      </c>
      <c r="M6" s="2">
        <v>56</v>
      </c>
      <c r="N6" s="2">
        <v>207</v>
      </c>
      <c r="O6" s="2">
        <v>1.25</v>
      </c>
    </row>
    <row r="7" spans="1:15" ht="30" customHeight="1" x14ac:dyDescent="0.3">
      <c r="A7" s="17">
        <v>460</v>
      </c>
      <c r="B7" s="8" t="s">
        <v>24</v>
      </c>
      <c r="C7" s="2">
        <v>200</v>
      </c>
      <c r="D7" s="2">
        <v>1.6</v>
      </c>
      <c r="E7" s="2">
        <v>1.3</v>
      </c>
      <c r="F7" s="2">
        <v>11.5</v>
      </c>
      <c r="G7" s="2">
        <v>64</v>
      </c>
      <c r="H7" s="2">
        <v>9.5</v>
      </c>
      <c r="I7" s="2">
        <v>0.02</v>
      </c>
      <c r="J7" s="2">
        <v>0.3</v>
      </c>
      <c r="K7" s="2">
        <v>0</v>
      </c>
      <c r="L7" s="2">
        <v>59.1</v>
      </c>
      <c r="M7" s="2">
        <v>10.5</v>
      </c>
      <c r="N7" s="2">
        <v>45.9</v>
      </c>
      <c r="O7" s="2">
        <v>0.87</v>
      </c>
    </row>
    <row r="8" spans="1:15" ht="30" customHeight="1" x14ac:dyDescent="0.3">
      <c r="A8" s="7">
        <v>267</v>
      </c>
      <c r="B8" s="8" t="s">
        <v>37</v>
      </c>
      <c r="C8" s="2">
        <v>40</v>
      </c>
      <c r="D8" s="2">
        <v>5.0999999999999996</v>
      </c>
      <c r="E8" s="2">
        <v>4.5999999999999996</v>
      </c>
      <c r="F8" s="2">
        <v>0.3</v>
      </c>
      <c r="G8" s="2">
        <v>63</v>
      </c>
      <c r="H8" s="2">
        <v>100</v>
      </c>
      <c r="I8" s="2">
        <v>0.03</v>
      </c>
      <c r="J8" s="2">
        <v>0</v>
      </c>
      <c r="K8" s="2">
        <v>0.2</v>
      </c>
      <c r="L8" s="2">
        <v>22</v>
      </c>
      <c r="M8" s="2">
        <v>5</v>
      </c>
      <c r="N8" s="2">
        <v>77</v>
      </c>
      <c r="O8" s="2">
        <v>1.01</v>
      </c>
    </row>
    <row r="9" spans="1:15" ht="30" customHeight="1" x14ac:dyDescent="0.3">
      <c r="A9" s="17">
        <v>573</v>
      </c>
      <c r="B9" s="8" t="s">
        <v>20</v>
      </c>
      <c r="C9" s="2">
        <v>35</v>
      </c>
      <c r="D9" s="2">
        <v>2.7</v>
      </c>
      <c r="E9" s="2">
        <v>0.3</v>
      </c>
      <c r="F9" s="2">
        <v>17.2</v>
      </c>
      <c r="G9" s="2">
        <v>82</v>
      </c>
      <c r="H9" s="2">
        <v>0</v>
      </c>
      <c r="I9" s="2">
        <v>0.04</v>
      </c>
      <c r="J9" s="2">
        <v>0</v>
      </c>
      <c r="K9" s="2">
        <v>0.4</v>
      </c>
      <c r="L9" s="2">
        <v>7</v>
      </c>
      <c r="M9" s="2">
        <v>5</v>
      </c>
      <c r="N9" s="2">
        <v>23</v>
      </c>
      <c r="O9" s="2">
        <v>0.4</v>
      </c>
    </row>
    <row r="10" spans="1:15" ht="30" customHeight="1" x14ac:dyDescent="0.3">
      <c r="A10" s="17">
        <v>573</v>
      </c>
      <c r="B10" s="8" t="s">
        <v>20</v>
      </c>
      <c r="C10" s="2">
        <v>35</v>
      </c>
      <c r="D10" s="2">
        <v>2.7</v>
      </c>
      <c r="E10" s="2">
        <v>0.3</v>
      </c>
      <c r="F10" s="2">
        <v>17.2</v>
      </c>
      <c r="G10" s="2">
        <v>82</v>
      </c>
      <c r="H10" s="2">
        <v>0</v>
      </c>
      <c r="I10" s="2">
        <v>0.04</v>
      </c>
      <c r="J10" s="2">
        <v>0</v>
      </c>
      <c r="K10" s="2">
        <v>0.4</v>
      </c>
      <c r="L10" s="2">
        <v>7</v>
      </c>
      <c r="M10" s="2">
        <v>5</v>
      </c>
      <c r="N10" s="2">
        <v>23</v>
      </c>
      <c r="O10" s="2">
        <v>0.4</v>
      </c>
    </row>
    <row r="11" spans="1:15" ht="30" customHeight="1" x14ac:dyDescent="0.3">
      <c r="A11" s="2">
        <v>82</v>
      </c>
      <c r="B11" s="8" t="s">
        <v>41</v>
      </c>
      <c r="C11" s="2">
        <v>200</v>
      </c>
      <c r="D11" s="2">
        <v>0.8</v>
      </c>
      <c r="E11" s="2">
        <v>0.8</v>
      </c>
      <c r="F11" s="2">
        <v>19.600000000000001</v>
      </c>
      <c r="G11" s="2">
        <v>88</v>
      </c>
      <c r="H11" s="2">
        <v>0</v>
      </c>
      <c r="I11" s="2">
        <v>0.06</v>
      </c>
      <c r="J11" s="2">
        <v>14</v>
      </c>
      <c r="K11" s="2">
        <v>0.4</v>
      </c>
      <c r="L11" s="2">
        <v>32.200000000000003</v>
      </c>
      <c r="M11" s="2">
        <v>18</v>
      </c>
      <c r="N11" s="2">
        <v>22</v>
      </c>
      <c r="O11" s="2">
        <v>4.42</v>
      </c>
    </row>
    <row r="12" spans="1:15" ht="30" customHeight="1" x14ac:dyDescent="0.3">
      <c r="A12" s="2"/>
      <c r="B12" s="14" t="s">
        <v>26</v>
      </c>
      <c r="C12" s="2">
        <f>C6+C7+C8+C9+C10+C11</f>
        <v>710</v>
      </c>
      <c r="D12" s="2">
        <f t="shared" ref="D12:O12" si="0">D6+D7+D8+D9+D10+D11</f>
        <v>20.100000000000001</v>
      </c>
      <c r="E12" s="2">
        <f t="shared" si="0"/>
        <v>15.800000000000002</v>
      </c>
      <c r="F12" s="2">
        <f t="shared" si="0"/>
        <v>94.9</v>
      </c>
      <c r="G12" s="2">
        <f t="shared" si="0"/>
        <v>601</v>
      </c>
      <c r="H12" s="2">
        <f t="shared" si="0"/>
        <v>152.5</v>
      </c>
      <c r="I12" s="2">
        <f t="shared" si="0"/>
        <v>0.36</v>
      </c>
      <c r="J12" s="2">
        <f t="shared" si="0"/>
        <v>15.8</v>
      </c>
      <c r="K12" s="2">
        <f t="shared" si="0"/>
        <v>1.9</v>
      </c>
      <c r="L12" s="2">
        <f t="shared" si="0"/>
        <v>285.3</v>
      </c>
      <c r="M12" s="2">
        <f t="shared" si="0"/>
        <v>99.5</v>
      </c>
      <c r="N12" s="2">
        <f t="shared" si="0"/>
        <v>397.9</v>
      </c>
      <c r="O12" s="2">
        <f t="shared" si="0"/>
        <v>8.35</v>
      </c>
    </row>
    <row r="13" spans="1:15" ht="30" customHeight="1" x14ac:dyDescent="0.3">
      <c r="A13" s="2"/>
      <c r="B13" s="5" t="s">
        <v>18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</row>
    <row r="14" spans="1:15" ht="35.25" customHeight="1" x14ac:dyDescent="0.3">
      <c r="A14" s="20" t="str">
        <f>"10/5"</f>
        <v>10/5</v>
      </c>
      <c r="B14" s="9" t="s">
        <v>73</v>
      </c>
      <c r="C14" s="2">
        <v>60</v>
      </c>
      <c r="D14" s="21">
        <v>0.65700000000000003</v>
      </c>
      <c r="E14" s="21">
        <v>0.11899999999999999</v>
      </c>
      <c r="F14" s="21">
        <v>2.2690000000000001</v>
      </c>
      <c r="G14" s="21">
        <v>14.609</v>
      </c>
      <c r="H14" s="21">
        <v>3.5999999999999997E-2</v>
      </c>
      <c r="I14" s="21">
        <v>14.914</v>
      </c>
      <c r="J14" s="21">
        <v>0</v>
      </c>
      <c r="K14" s="21">
        <v>0</v>
      </c>
      <c r="L14" s="21">
        <v>9.532</v>
      </c>
      <c r="M14" s="21">
        <v>15.75</v>
      </c>
      <c r="N14" s="21">
        <v>12.000999999999999</v>
      </c>
      <c r="O14" s="21">
        <v>0.54700000000000004</v>
      </c>
    </row>
    <row r="15" spans="1:15" ht="30" customHeight="1" x14ac:dyDescent="0.3">
      <c r="A15" s="7">
        <v>100</v>
      </c>
      <c r="B15" s="15" t="s">
        <v>48</v>
      </c>
      <c r="C15" s="2">
        <v>200</v>
      </c>
      <c r="D15" s="2">
        <v>2.1</v>
      </c>
      <c r="E15" s="2">
        <v>4.0999999999999996</v>
      </c>
      <c r="F15" s="2">
        <v>11</v>
      </c>
      <c r="G15" s="2">
        <v>88</v>
      </c>
      <c r="H15" s="2">
        <v>0</v>
      </c>
      <c r="I15" s="2">
        <v>7.0000000000000007E-2</v>
      </c>
      <c r="J15" s="2">
        <v>5.7</v>
      </c>
      <c r="K15" s="2">
        <v>1.9</v>
      </c>
      <c r="L15" s="2">
        <v>13</v>
      </c>
      <c r="M15" s="2">
        <v>20</v>
      </c>
      <c r="N15" s="2">
        <v>49</v>
      </c>
      <c r="O15" s="2">
        <v>0.69</v>
      </c>
    </row>
    <row r="16" spans="1:15" ht="30" customHeight="1" x14ac:dyDescent="0.3">
      <c r="A16" s="7">
        <v>256</v>
      </c>
      <c r="B16" s="12" t="s">
        <v>30</v>
      </c>
      <c r="C16" s="2">
        <v>150</v>
      </c>
      <c r="D16" s="2">
        <v>5.6</v>
      </c>
      <c r="E16" s="2">
        <v>5</v>
      </c>
      <c r="F16" s="2">
        <v>29.6</v>
      </c>
      <c r="G16" s="2">
        <v>185</v>
      </c>
      <c r="H16" s="2">
        <v>32</v>
      </c>
      <c r="I16" s="2">
        <v>0.06</v>
      </c>
      <c r="J16" s="2">
        <v>0</v>
      </c>
      <c r="K16" s="2">
        <v>0.8</v>
      </c>
      <c r="L16" s="2">
        <v>12</v>
      </c>
      <c r="M16" s="2">
        <v>7.5</v>
      </c>
      <c r="N16" s="2">
        <v>45</v>
      </c>
      <c r="O16" s="2">
        <v>1.05</v>
      </c>
    </row>
    <row r="17" spans="1:15" ht="30" customHeight="1" x14ac:dyDescent="0.3">
      <c r="A17" s="17">
        <v>372</v>
      </c>
      <c r="B17" s="12" t="s">
        <v>50</v>
      </c>
      <c r="C17" s="2">
        <v>90</v>
      </c>
      <c r="D17" s="2">
        <v>18</v>
      </c>
      <c r="E17" s="2">
        <v>16.2</v>
      </c>
      <c r="F17" s="2">
        <v>9.6</v>
      </c>
      <c r="G17" s="2">
        <v>256</v>
      </c>
      <c r="H17" s="2">
        <v>66</v>
      </c>
      <c r="I17" s="2">
        <v>0.09</v>
      </c>
      <c r="J17" s="2">
        <v>0.8</v>
      </c>
      <c r="K17" s="2">
        <v>1.2</v>
      </c>
      <c r="L17" s="2">
        <v>44</v>
      </c>
      <c r="M17" s="2">
        <v>22</v>
      </c>
      <c r="N17" s="2">
        <v>165</v>
      </c>
      <c r="O17" s="2">
        <v>1.63</v>
      </c>
    </row>
    <row r="18" spans="1:15" ht="30" customHeight="1" x14ac:dyDescent="0.3">
      <c r="A18" s="17">
        <v>408</v>
      </c>
      <c r="B18" s="12" t="s">
        <v>59</v>
      </c>
      <c r="C18" s="2">
        <v>20</v>
      </c>
      <c r="D18" s="2">
        <v>0.3</v>
      </c>
      <c r="E18" s="2">
        <v>1.9</v>
      </c>
      <c r="F18" s="2">
        <v>0.5</v>
      </c>
      <c r="G18" s="2">
        <v>20</v>
      </c>
      <c r="H18" s="2">
        <v>11</v>
      </c>
      <c r="I18" s="2">
        <v>3.0000000000000001E-3</v>
      </c>
      <c r="J18" s="2">
        <v>0.02</v>
      </c>
      <c r="K18" s="2">
        <v>0.04</v>
      </c>
      <c r="L18" s="2">
        <v>9</v>
      </c>
      <c r="M18" s="2">
        <v>1</v>
      </c>
      <c r="N18" s="2">
        <v>5.9</v>
      </c>
      <c r="O18" s="2">
        <v>0.03</v>
      </c>
    </row>
    <row r="19" spans="1:15" ht="30" customHeight="1" x14ac:dyDescent="0.3">
      <c r="A19" s="17">
        <v>501</v>
      </c>
      <c r="B19" s="12" t="s">
        <v>43</v>
      </c>
      <c r="C19" s="2">
        <v>200</v>
      </c>
      <c r="D19" s="2">
        <v>1</v>
      </c>
      <c r="E19" s="2">
        <v>0.2</v>
      </c>
      <c r="F19" s="2">
        <v>20.2</v>
      </c>
      <c r="G19" s="2">
        <v>86</v>
      </c>
      <c r="H19" s="2">
        <v>0</v>
      </c>
      <c r="I19" s="2">
        <v>0.02</v>
      </c>
      <c r="J19" s="2">
        <v>4</v>
      </c>
      <c r="K19" s="2">
        <v>0.2</v>
      </c>
      <c r="L19" s="2">
        <v>14</v>
      </c>
      <c r="M19" s="2">
        <v>8</v>
      </c>
      <c r="N19" s="2">
        <v>14</v>
      </c>
      <c r="O19" s="2">
        <v>2.8</v>
      </c>
    </row>
    <row r="20" spans="1:15" ht="30" customHeight="1" x14ac:dyDescent="0.3">
      <c r="A20" s="17">
        <v>573</v>
      </c>
      <c r="B20" s="8" t="s">
        <v>20</v>
      </c>
      <c r="C20" s="2">
        <v>35</v>
      </c>
      <c r="D20" s="2">
        <v>2.7</v>
      </c>
      <c r="E20" s="2">
        <v>0.3</v>
      </c>
      <c r="F20" s="2">
        <v>17.2</v>
      </c>
      <c r="G20" s="2">
        <v>82</v>
      </c>
      <c r="H20" s="2">
        <v>0</v>
      </c>
      <c r="I20" s="2">
        <v>0.04</v>
      </c>
      <c r="J20" s="2">
        <v>0</v>
      </c>
      <c r="K20" s="2">
        <v>0.4</v>
      </c>
      <c r="L20" s="2">
        <v>7</v>
      </c>
      <c r="M20" s="2">
        <v>5</v>
      </c>
      <c r="N20" s="2">
        <v>23</v>
      </c>
      <c r="O20" s="2">
        <v>0.4</v>
      </c>
    </row>
    <row r="21" spans="1:15" ht="30" customHeight="1" x14ac:dyDescent="0.3">
      <c r="A21" s="17">
        <v>574</v>
      </c>
      <c r="B21" s="8" t="s">
        <v>19</v>
      </c>
      <c r="C21" s="2">
        <v>35</v>
      </c>
      <c r="D21" s="2">
        <v>3</v>
      </c>
      <c r="E21" s="2">
        <v>0.5</v>
      </c>
      <c r="F21" s="2">
        <v>14</v>
      </c>
      <c r="G21" s="2">
        <v>72</v>
      </c>
      <c r="H21" s="2">
        <v>0.1</v>
      </c>
      <c r="I21" s="2">
        <v>0</v>
      </c>
      <c r="J21" s="2">
        <v>0</v>
      </c>
      <c r="K21" s="2">
        <v>0.8</v>
      </c>
      <c r="L21" s="2">
        <v>12</v>
      </c>
      <c r="M21" s="2">
        <v>82</v>
      </c>
      <c r="N21" s="2">
        <v>23</v>
      </c>
      <c r="O21" s="2">
        <v>1.54</v>
      </c>
    </row>
    <row r="22" spans="1:15" ht="30" customHeight="1" x14ac:dyDescent="0.3">
      <c r="A22" s="10"/>
      <c r="B22" s="13" t="s">
        <v>27</v>
      </c>
      <c r="C22" s="2">
        <f>SUM(C14:C21)</f>
        <v>790</v>
      </c>
      <c r="D22" s="2">
        <f t="shared" ref="D22:O22" si="1">SUM(D14:D21)</f>
        <v>33.356999999999999</v>
      </c>
      <c r="E22" s="2">
        <f t="shared" si="1"/>
        <v>28.318999999999996</v>
      </c>
      <c r="F22" s="2">
        <f t="shared" si="1"/>
        <v>104.369</v>
      </c>
      <c r="G22" s="2">
        <f t="shared" si="1"/>
        <v>803.60899999999992</v>
      </c>
      <c r="H22" s="2">
        <f t="shared" si="1"/>
        <v>109.136</v>
      </c>
      <c r="I22" s="2">
        <f t="shared" si="1"/>
        <v>15.196999999999999</v>
      </c>
      <c r="J22" s="2">
        <f t="shared" si="1"/>
        <v>10.52</v>
      </c>
      <c r="K22" s="2">
        <f t="shared" si="1"/>
        <v>5.3400000000000007</v>
      </c>
      <c r="L22" s="2">
        <f t="shared" si="1"/>
        <v>120.532</v>
      </c>
      <c r="M22" s="2">
        <f t="shared" si="1"/>
        <v>161.25</v>
      </c>
      <c r="N22" s="2">
        <f t="shared" si="1"/>
        <v>336.90099999999995</v>
      </c>
      <c r="O22" s="2">
        <f t="shared" si="1"/>
        <v>8.6870000000000012</v>
      </c>
    </row>
    <row r="23" spans="1:15" ht="30" customHeight="1" x14ac:dyDescent="0.3">
      <c r="A23" s="22" t="s">
        <v>21</v>
      </c>
      <c r="B23" s="23"/>
      <c r="C23" s="18">
        <f>C12+C22</f>
        <v>1500</v>
      </c>
      <c r="D23" s="18">
        <f t="shared" ref="D23:O23" si="2">D12+D22</f>
        <v>53.457000000000001</v>
      </c>
      <c r="E23" s="18">
        <f t="shared" si="2"/>
        <v>44.119</v>
      </c>
      <c r="F23" s="18">
        <f t="shared" si="2"/>
        <v>199.26900000000001</v>
      </c>
      <c r="G23" s="18">
        <f t="shared" si="2"/>
        <v>1404.6089999999999</v>
      </c>
      <c r="H23" s="18">
        <f t="shared" si="2"/>
        <v>261.63599999999997</v>
      </c>
      <c r="I23" s="18">
        <f t="shared" si="2"/>
        <v>15.556999999999999</v>
      </c>
      <c r="J23" s="18">
        <f t="shared" si="2"/>
        <v>26.32</v>
      </c>
      <c r="K23" s="18">
        <f t="shared" si="2"/>
        <v>7.24</v>
      </c>
      <c r="L23" s="18">
        <f t="shared" si="2"/>
        <v>405.83199999999999</v>
      </c>
      <c r="M23" s="18">
        <f t="shared" si="2"/>
        <v>260.75</v>
      </c>
      <c r="N23" s="18">
        <f t="shared" si="2"/>
        <v>734.80099999999993</v>
      </c>
      <c r="O23" s="18">
        <f t="shared" si="2"/>
        <v>17.036999999999999</v>
      </c>
    </row>
    <row r="24" spans="1:15" ht="18" customHeight="1" x14ac:dyDescent="0.3"/>
  </sheetData>
  <mergeCells count="10">
    <mergeCell ref="A23:B23"/>
    <mergeCell ref="A1:O1"/>
    <mergeCell ref="A2:O2"/>
    <mergeCell ref="A3:A4"/>
    <mergeCell ref="B3:B4"/>
    <mergeCell ref="C3:C4"/>
    <mergeCell ref="D3:F3"/>
    <mergeCell ref="G3:G4"/>
    <mergeCell ref="H3:K3"/>
    <mergeCell ref="L3:O3"/>
  </mergeCells>
  <pageMargins left="0.7" right="0.7" top="0.75" bottom="0.75" header="0.3" footer="0.3"/>
  <pageSetup paperSize="9" scale="61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O22"/>
  <sheetViews>
    <sheetView zoomScale="60" zoomScaleNormal="60" workbookViewId="0">
      <selection activeCell="H3" sqref="H3:K3"/>
    </sheetView>
  </sheetViews>
  <sheetFormatPr defaultRowHeight="18.75" x14ac:dyDescent="0.3"/>
  <cols>
    <col min="1" max="1" width="8.28515625" style="1" customWidth="1"/>
    <col min="2" max="2" width="69" style="1" customWidth="1"/>
    <col min="3" max="3" width="10.28515625" style="1" customWidth="1"/>
    <col min="4" max="4" width="9.140625" style="1" customWidth="1"/>
    <col min="5" max="5" width="9.28515625" style="1" bestFit="1" customWidth="1"/>
    <col min="6" max="6" width="9.7109375" style="1" bestFit="1" customWidth="1"/>
    <col min="7" max="7" width="16" style="1" customWidth="1"/>
    <col min="8" max="8" width="10.7109375" style="1" customWidth="1"/>
    <col min="9" max="9" width="9.7109375" style="1" customWidth="1"/>
    <col min="10" max="10" width="8.85546875" style="1" customWidth="1"/>
    <col min="11" max="11" width="9" style="1" customWidth="1"/>
    <col min="12" max="12" width="11.42578125" style="1" customWidth="1"/>
    <col min="13" max="13" width="12" style="1" customWidth="1"/>
    <col min="14" max="14" width="10.85546875" style="1" customWidth="1"/>
    <col min="15" max="15" width="8.85546875" style="1" customWidth="1"/>
    <col min="16" max="16384" width="9.140625" style="1"/>
  </cols>
  <sheetData>
    <row r="1" spans="1:15" ht="65.25" customHeight="1" x14ac:dyDescent="0.3">
      <c r="A1" s="24" t="s">
        <v>75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</row>
    <row r="2" spans="1:15" ht="38.25" customHeight="1" x14ac:dyDescent="0.3">
      <c r="A2" s="25" t="s">
        <v>85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</row>
    <row r="3" spans="1:15" ht="36" customHeight="1" x14ac:dyDescent="0.3">
      <c r="A3" s="26" t="s">
        <v>1</v>
      </c>
      <c r="B3" s="28" t="s">
        <v>0</v>
      </c>
      <c r="C3" s="30" t="s">
        <v>3</v>
      </c>
      <c r="D3" s="32" t="s">
        <v>2</v>
      </c>
      <c r="E3" s="33"/>
      <c r="F3" s="34"/>
      <c r="G3" s="30" t="s">
        <v>7</v>
      </c>
      <c r="H3" s="32" t="s">
        <v>8</v>
      </c>
      <c r="I3" s="33"/>
      <c r="J3" s="33"/>
      <c r="K3" s="34"/>
      <c r="L3" s="35" t="s">
        <v>12</v>
      </c>
      <c r="M3" s="36"/>
      <c r="N3" s="36"/>
      <c r="O3" s="37"/>
    </row>
    <row r="4" spans="1:15" ht="35.25" customHeight="1" x14ac:dyDescent="0.3">
      <c r="A4" s="27"/>
      <c r="B4" s="29"/>
      <c r="C4" s="31"/>
      <c r="D4" s="2" t="s">
        <v>5</v>
      </c>
      <c r="E4" s="2" t="s">
        <v>4</v>
      </c>
      <c r="F4" s="3" t="s">
        <v>6</v>
      </c>
      <c r="G4" s="31"/>
      <c r="H4" s="16" t="s">
        <v>10</v>
      </c>
      <c r="I4" s="16" t="s">
        <v>25</v>
      </c>
      <c r="J4" s="2" t="s">
        <v>9</v>
      </c>
      <c r="K4" s="2" t="s">
        <v>11</v>
      </c>
      <c r="L4" s="2" t="s">
        <v>13</v>
      </c>
      <c r="M4" s="2" t="s">
        <v>15</v>
      </c>
      <c r="N4" s="2" t="s">
        <v>14</v>
      </c>
      <c r="O4" s="2" t="s">
        <v>16</v>
      </c>
    </row>
    <row r="5" spans="1:15" ht="30" customHeight="1" x14ac:dyDescent="0.3">
      <c r="A5" s="4"/>
      <c r="B5" s="6" t="s">
        <v>17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spans="1:15" ht="30.75" customHeight="1" x14ac:dyDescent="0.3">
      <c r="A6" s="17">
        <v>232</v>
      </c>
      <c r="B6" s="9" t="s">
        <v>52</v>
      </c>
      <c r="C6" s="2">
        <v>200</v>
      </c>
      <c r="D6" s="2">
        <v>7.5</v>
      </c>
      <c r="E6" s="2">
        <v>6.6</v>
      </c>
      <c r="F6" s="2">
        <v>36.299999999999997</v>
      </c>
      <c r="G6" s="2">
        <v>235</v>
      </c>
      <c r="H6" s="2">
        <v>39</v>
      </c>
      <c r="I6" s="2">
        <v>0.14000000000000001</v>
      </c>
      <c r="J6" s="2">
        <v>1.7</v>
      </c>
      <c r="K6" s="2">
        <v>0.8</v>
      </c>
      <c r="L6" s="2">
        <v>139</v>
      </c>
      <c r="M6" s="2">
        <v>38</v>
      </c>
      <c r="N6" s="2">
        <v>194</v>
      </c>
      <c r="O6" s="2">
        <v>1.89</v>
      </c>
    </row>
    <row r="7" spans="1:15" ht="30" customHeight="1" x14ac:dyDescent="0.3">
      <c r="A7" s="7">
        <v>63</v>
      </c>
      <c r="B7" s="8" t="s">
        <v>33</v>
      </c>
      <c r="C7" s="2">
        <v>45</v>
      </c>
      <c r="D7" s="2">
        <v>10</v>
      </c>
      <c r="E7" s="2">
        <v>13</v>
      </c>
      <c r="F7" s="2">
        <v>14</v>
      </c>
      <c r="G7" s="2">
        <v>215</v>
      </c>
      <c r="H7" s="2">
        <v>90</v>
      </c>
      <c r="I7" s="2">
        <v>0.04</v>
      </c>
      <c r="J7" s="2">
        <v>0.14000000000000001</v>
      </c>
      <c r="K7" s="2">
        <v>0.4</v>
      </c>
      <c r="L7" s="2">
        <v>297</v>
      </c>
      <c r="M7" s="2">
        <v>20</v>
      </c>
      <c r="N7" s="2">
        <v>195</v>
      </c>
      <c r="O7" s="2">
        <v>0.53</v>
      </c>
    </row>
    <row r="8" spans="1:15" ht="30" customHeight="1" x14ac:dyDescent="0.3">
      <c r="A8" s="7">
        <v>267</v>
      </c>
      <c r="B8" s="8" t="s">
        <v>37</v>
      </c>
      <c r="C8" s="2">
        <v>40</v>
      </c>
      <c r="D8" s="2">
        <v>5.0999999999999996</v>
      </c>
      <c r="E8" s="2">
        <v>4.5999999999999996</v>
      </c>
      <c r="F8" s="2">
        <v>0.3</v>
      </c>
      <c r="G8" s="2">
        <v>63</v>
      </c>
      <c r="H8" s="2">
        <v>100</v>
      </c>
      <c r="I8" s="2">
        <v>0.03</v>
      </c>
      <c r="J8" s="2">
        <v>0</v>
      </c>
      <c r="K8" s="2">
        <v>0.2</v>
      </c>
      <c r="L8" s="2">
        <v>22</v>
      </c>
      <c r="M8" s="2">
        <v>5</v>
      </c>
      <c r="N8" s="2">
        <v>77</v>
      </c>
      <c r="O8" s="2">
        <v>1.01</v>
      </c>
    </row>
    <row r="9" spans="1:15" ht="30" customHeight="1" x14ac:dyDescent="0.3">
      <c r="A9" s="17">
        <v>462</v>
      </c>
      <c r="B9" s="8" t="s">
        <v>29</v>
      </c>
      <c r="C9" s="2">
        <v>200</v>
      </c>
      <c r="D9" s="2">
        <v>3.3</v>
      </c>
      <c r="E9" s="2">
        <v>2.9</v>
      </c>
      <c r="F9" s="2">
        <v>13.8</v>
      </c>
      <c r="G9" s="2">
        <v>94</v>
      </c>
      <c r="H9" s="2">
        <v>19</v>
      </c>
      <c r="I9" s="2">
        <v>0.03</v>
      </c>
      <c r="J9" s="2">
        <v>0.7</v>
      </c>
      <c r="K9" s="2">
        <v>0.01</v>
      </c>
      <c r="L9" s="2">
        <v>111.3</v>
      </c>
      <c r="M9" s="2">
        <v>22.3</v>
      </c>
      <c r="N9" s="2">
        <v>91.1</v>
      </c>
      <c r="O9" s="2">
        <v>0.65</v>
      </c>
    </row>
    <row r="10" spans="1:15" ht="30" customHeight="1" x14ac:dyDescent="0.3">
      <c r="A10" s="17">
        <v>573</v>
      </c>
      <c r="B10" s="8" t="s">
        <v>20</v>
      </c>
      <c r="C10" s="2">
        <v>35</v>
      </c>
      <c r="D10" s="2">
        <v>2.7</v>
      </c>
      <c r="E10" s="2">
        <v>0.3</v>
      </c>
      <c r="F10" s="2">
        <v>17.2</v>
      </c>
      <c r="G10" s="2">
        <v>82</v>
      </c>
      <c r="H10" s="2">
        <v>0</v>
      </c>
      <c r="I10" s="2">
        <v>0.04</v>
      </c>
      <c r="J10" s="2">
        <v>0</v>
      </c>
      <c r="K10" s="2">
        <v>0.4</v>
      </c>
      <c r="L10" s="2">
        <v>7</v>
      </c>
      <c r="M10" s="2">
        <v>5</v>
      </c>
      <c r="N10" s="2">
        <v>23</v>
      </c>
      <c r="O10" s="2">
        <v>0.4</v>
      </c>
    </row>
    <row r="11" spans="1:15" ht="30" customHeight="1" x14ac:dyDescent="0.3">
      <c r="A11" s="2">
        <v>82</v>
      </c>
      <c r="B11" s="8" t="s">
        <v>41</v>
      </c>
      <c r="C11" s="2">
        <v>200</v>
      </c>
      <c r="D11" s="2">
        <v>0.8</v>
      </c>
      <c r="E11" s="2">
        <v>0.8</v>
      </c>
      <c r="F11" s="2">
        <v>19.600000000000001</v>
      </c>
      <c r="G11" s="2">
        <v>88</v>
      </c>
      <c r="H11" s="2">
        <v>0</v>
      </c>
      <c r="I11" s="2">
        <v>0.06</v>
      </c>
      <c r="J11" s="2">
        <v>14</v>
      </c>
      <c r="K11" s="2">
        <v>0.4</v>
      </c>
      <c r="L11" s="2">
        <v>32.200000000000003</v>
      </c>
      <c r="M11" s="2">
        <v>18</v>
      </c>
      <c r="N11" s="2">
        <v>22</v>
      </c>
      <c r="O11" s="2">
        <v>4.42</v>
      </c>
    </row>
    <row r="12" spans="1:15" ht="30" customHeight="1" x14ac:dyDescent="0.3">
      <c r="A12" s="2"/>
      <c r="B12" s="14" t="s">
        <v>26</v>
      </c>
      <c r="C12" s="2">
        <f>C6+C7+C8+C9+C10+C11</f>
        <v>720</v>
      </c>
      <c r="D12" s="2">
        <f t="shared" ref="D12:O12" si="0">D6+D7+D8+D9+D10+D11</f>
        <v>29.400000000000002</v>
      </c>
      <c r="E12" s="2">
        <f t="shared" si="0"/>
        <v>28.200000000000003</v>
      </c>
      <c r="F12" s="2">
        <f t="shared" si="0"/>
        <v>101.19999999999999</v>
      </c>
      <c r="G12" s="2">
        <f t="shared" si="0"/>
        <v>777</v>
      </c>
      <c r="H12" s="2">
        <f t="shared" si="0"/>
        <v>248</v>
      </c>
      <c r="I12" s="2">
        <f t="shared" si="0"/>
        <v>0.34</v>
      </c>
      <c r="J12" s="2">
        <f t="shared" si="0"/>
        <v>16.54</v>
      </c>
      <c r="K12" s="2">
        <f t="shared" si="0"/>
        <v>2.21</v>
      </c>
      <c r="L12" s="2">
        <f t="shared" si="0"/>
        <v>608.5</v>
      </c>
      <c r="M12" s="2">
        <f t="shared" si="0"/>
        <v>108.3</v>
      </c>
      <c r="N12" s="2">
        <f t="shared" si="0"/>
        <v>602.1</v>
      </c>
      <c r="O12" s="2">
        <f t="shared" si="0"/>
        <v>8.9</v>
      </c>
    </row>
    <row r="13" spans="1:15" ht="30" customHeight="1" x14ac:dyDescent="0.3">
      <c r="A13" s="2"/>
      <c r="B13" s="5" t="s">
        <v>18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</row>
    <row r="14" spans="1:15" ht="35.25" customHeight="1" x14ac:dyDescent="0.3">
      <c r="A14" s="20" t="str">
        <f>"10/5"</f>
        <v>10/5</v>
      </c>
      <c r="B14" s="9" t="s">
        <v>73</v>
      </c>
      <c r="C14" s="2">
        <v>60</v>
      </c>
      <c r="D14" s="21">
        <v>0.65700000000000003</v>
      </c>
      <c r="E14" s="21">
        <v>0.11899999999999999</v>
      </c>
      <c r="F14" s="21">
        <v>2.2690000000000001</v>
      </c>
      <c r="G14" s="21">
        <v>14.609</v>
      </c>
      <c r="H14" s="21">
        <v>3.5999999999999997E-2</v>
      </c>
      <c r="I14" s="21">
        <v>14.914</v>
      </c>
      <c r="J14" s="21">
        <v>0</v>
      </c>
      <c r="K14" s="21">
        <v>0</v>
      </c>
      <c r="L14" s="21">
        <v>9.532</v>
      </c>
      <c r="M14" s="21">
        <v>15.75</v>
      </c>
      <c r="N14" s="21">
        <v>12.000999999999999</v>
      </c>
      <c r="O14" s="21">
        <v>0.54700000000000004</v>
      </c>
    </row>
    <row r="15" spans="1:15" ht="30" customHeight="1" x14ac:dyDescent="0.3">
      <c r="A15" s="7">
        <v>127</v>
      </c>
      <c r="B15" s="15" t="s">
        <v>34</v>
      </c>
      <c r="C15" s="2">
        <v>200</v>
      </c>
      <c r="D15" s="2">
        <v>5.9</v>
      </c>
      <c r="E15" s="2">
        <v>2.6</v>
      </c>
      <c r="F15" s="2">
        <v>12.6</v>
      </c>
      <c r="G15" s="2">
        <v>98</v>
      </c>
      <c r="H15" s="2">
        <v>14</v>
      </c>
      <c r="I15" s="2">
        <v>0.21</v>
      </c>
      <c r="J15" s="2">
        <v>0.4</v>
      </c>
      <c r="K15" s="2">
        <v>0.2</v>
      </c>
      <c r="L15" s="2">
        <v>34</v>
      </c>
      <c r="M15" s="2">
        <v>28</v>
      </c>
      <c r="N15" s="2">
        <v>73</v>
      </c>
      <c r="O15" s="2">
        <v>2.1</v>
      </c>
    </row>
    <row r="16" spans="1:15" ht="30" customHeight="1" x14ac:dyDescent="0.3">
      <c r="A16" s="7">
        <v>328</v>
      </c>
      <c r="B16" s="12" t="s">
        <v>45</v>
      </c>
      <c r="C16" s="2">
        <v>200</v>
      </c>
      <c r="D16" s="2">
        <v>18.8</v>
      </c>
      <c r="E16" s="2">
        <v>14.3</v>
      </c>
      <c r="F16" s="2">
        <v>25.8</v>
      </c>
      <c r="G16" s="2">
        <v>307</v>
      </c>
      <c r="H16" s="2">
        <v>24</v>
      </c>
      <c r="I16" s="2">
        <v>0.18</v>
      </c>
      <c r="J16" s="2">
        <v>15</v>
      </c>
      <c r="K16" s="2">
        <v>0.6</v>
      </c>
      <c r="L16" s="2">
        <v>31</v>
      </c>
      <c r="M16" s="2">
        <v>54</v>
      </c>
      <c r="N16" s="2">
        <v>209</v>
      </c>
      <c r="O16" s="2">
        <v>3.36</v>
      </c>
    </row>
    <row r="17" spans="1:15" ht="30" customHeight="1" x14ac:dyDescent="0.3">
      <c r="A17" s="17">
        <v>504</v>
      </c>
      <c r="B17" s="11" t="s">
        <v>38</v>
      </c>
      <c r="C17" s="2">
        <v>200</v>
      </c>
      <c r="D17" s="2">
        <v>0</v>
      </c>
      <c r="E17" s="2">
        <v>0</v>
      </c>
      <c r="F17" s="2">
        <v>24</v>
      </c>
      <c r="G17" s="2">
        <v>95</v>
      </c>
      <c r="H17" s="2">
        <v>0.13</v>
      </c>
      <c r="I17" s="2">
        <v>0.3</v>
      </c>
      <c r="J17" s="2">
        <v>20.100000000000001</v>
      </c>
      <c r="K17" s="2">
        <v>2.35</v>
      </c>
      <c r="L17" s="2">
        <v>0</v>
      </c>
      <c r="M17" s="2">
        <v>0</v>
      </c>
      <c r="N17" s="2">
        <v>0</v>
      </c>
      <c r="O17" s="2">
        <v>0</v>
      </c>
    </row>
    <row r="18" spans="1:15" ht="30" customHeight="1" x14ac:dyDescent="0.3">
      <c r="A18" s="17">
        <v>573</v>
      </c>
      <c r="B18" s="8" t="s">
        <v>20</v>
      </c>
      <c r="C18" s="2">
        <v>35</v>
      </c>
      <c r="D18" s="2">
        <v>2.7</v>
      </c>
      <c r="E18" s="2">
        <v>0.3</v>
      </c>
      <c r="F18" s="2">
        <v>17.2</v>
      </c>
      <c r="G18" s="2">
        <v>82</v>
      </c>
      <c r="H18" s="2">
        <v>0</v>
      </c>
      <c r="I18" s="2">
        <v>0.04</v>
      </c>
      <c r="J18" s="2">
        <v>0</v>
      </c>
      <c r="K18" s="2">
        <v>0.4</v>
      </c>
      <c r="L18" s="2">
        <v>7</v>
      </c>
      <c r="M18" s="2">
        <v>5</v>
      </c>
      <c r="N18" s="2">
        <v>23</v>
      </c>
      <c r="O18" s="2">
        <v>0.4</v>
      </c>
    </row>
    <row r="19" spans="1:15" ht="30" customHeight="1" x14ac:dyDescent="0.3">
      <c r="A19" s="17">
        <v>574</v>
      </c>
      <c r="B19" s="8" t="s">
        <v>19</v>
      </c>
      <c r="C19" s="2">
        <v>35</v>
      </c>
      <c r="D19" s="2">
        <v>3</v>
      </c>
      <c r="E19" s="2">
        <v>0.5</v>
      </c>
      <c r="F19" s="2">
        <v>14</v>
      </c>
      <c r="G19" s="2">
        <v>72</v>
      </c>
      <c r="H19" s="2">
        <v>0.1</v>
      </c>
      <c r="I19" s="2">
        <v>0</v>
      </c>
      <c r="J19" s="2">
        <v>0</v>
      </c>
      <c r="K19" s="2">
        <v>0.8</v>
      </c>
      <c r="L19" s="2">
        <v>12</v>
      </c>
      <c r="M19" s="2">
        <v>82</v>
      </c>
      <c r="N19" s="2">
        <v>23</v>
      </c>
      <c r="O19" s="2">
        <v>1.54</v>
      </c>
    </row>
    <row r="20" spans="1:15" ht="30" customHeight="1" x14ac:dyDescent="0.3">
      <c r="A20" s="10"/>
      <c r="B20" s="13" t="s">
        <v>27</v>
      </c>
      <c r="C20" s="2">
        <f>SUM(C14:C19)</f>
        <v>730</v>
      </c>
      <c r="D20" s="2">
        <f t="shared" ref="D20:O20" si="1">SUM(D14:D19)</f>
        <v>31.056999999999999</v>
      </c>
      <c r="E20" s="2">
        <f t="shared" si="1"/>
        <v>17.819000000000003</v>
      </c>
      <c r="F20" s="2">
        <f t="shared" si="1"/>
        <v>95.869</v>
      </c>
      <c r="G20" s="2">
        <f t="shared" si="1"/>
        <v>668.60899999999992</v>
      </c>
      <c r="H20" s="2">
        <f t="shared" si="1"/>
        <v>38.266000000000005</v>
      </c>
      <c r="I20" s="2">
        <f t="shared" si="1"/>
        <v>15.644</v>
      </c>
      <c r="J20" s="2">
        <f t="shared" si="1"/>
        <v>35.5</v>
      </c>
      <c r="K20" s="2">
        <f t="shared" si="1"/>
        <v>4.3500000000000005</v>
      </c>
      <c r="L20" s="2">
        <f t="shared" si="1"/>
        <v>93.531999999999996</v>
      </c>
      <c r="M20" s="2">
        <f t="shared" si="1"/>
        <v>184.75</v>
      </c>
      <c r="N20" s="2">
        <f t="shared" si="1"/>
        <v>340.00099999999998</v>
      </c>
      <c r="O20" s="2">
        <f t="shared" si="1"/>
        <v>7.9470000000000001</v>
      </c>
    </row>
    <row r="21" spans="1:15" ht="30" customHeight="1" x14ac:dyDescent="0.3">
      <c r="A21" s="22" t="s">
        <v>21</v>
      </c>
      <c r="B21" s="23"/>
      <c r="C21" s="18">
        <f>C12+C20</f>
        <v>1450</v>
      </c>
      <c r="D21" s="18">
        <f t="shared" ref="D21:O21" si="2">D12+D20</f>
        <v>60.457000000000001</v>
      </c>
      <c r="E21" s="18">
        <f t="shared" si="2"/>
        <v>46.019000000000005</v>
      </c>
      <c r="F21" s="18">
        <f t="shared" si="2"/>
        <v>197.06899999999999</v>
      </c>
      <c r="G21" s="18">
        <f t="shared" si="2"/>
        <v>1445.6089999999999</v>
      </c>
      <c r="H21" s="18">
        <f t="shared" si="2"/>
        <v>286.26600000000002</v>
      </c>
      <c r="I21" s="18">
        <f t="shared" si="2"/>
        <v>15.984</v>
      </c>
      <c r="J21" s="18">
        <f t="shared" si="2"/>
        <v>52.04</v>
      </c>
      <c r="K21" s="18">
        <f t="shared" si="2"/>
        <v>6.5600000000000005</v>
      </c>
      <c r="L21" s="18">
        <f t="shared" si="2"/>
        <v>702.03200000000004</v>
      </c>
      <c r="M21" s="18">
        <f t="shared" si="2"/>
        <v>293.05</v>
      </c>
      <c r="N21" s="18">
        <f t="shared" si="2"/>
        <v>942.101</v>
      </c>
      <c r="O21" s="18">
        <f t="shared" si="2"/>
        <v>16.847000000000001</v>
      </c>
    </row>
    <row r="22" spans="1:15" ht="18" customHeight="1" x14ac:dyDescent="0.3"/>
  </sheetData>
  <mergeCells count="10">
    <mergeCell ref="A21:B21"/>
    <mergeCell ref="A1:O1"/>
    <mergeCell ref="A2:O2"/>
    <mergeCell ref="A3:A4"/>
    <mergeCell ref="B3:B4"/>
    <mergeCell ref="C3:C4"/>
    <mergeCell ref="D3:F3"/>
    <mergeCell ref="G3:G4"/>
    <mergeCell ref="H3:K3"/>
    <mergeCell ref="L3:O3"/>
  </mergeCells>
  <pageMargins left="0.7" right="0.7" top="0.75" bottom="0.75" header="0.3" footer="0.3"/>
  <pageSetup paperSize="9" scale="61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23"/>
  <sheetViews>
    <sheetView zoomScale="60" zoomScaleNormal="60" workbookViewId="0">
      <selection activeCell="A2" sqref="A2:O2"/>
    </sheetView>
  </sheetViews>
  <sheetFormatPr defaultRowHeight="18.75" x14ac:dyDescent="0.3"/>
  <cols>
    <col min="1" max="1" width="8.28515625" style="1" customWidth="1"/>
    <col min="2" max="2" width="69" style="1" customWidth="1"/>
    <col min="3" max="3" width="10.28515625" style="1" customWidth="1"/>
    <col min="4" max="4" width="9.140625" style="1" customWidth="1"/>
    <col min="5" max="5" width="9.28515625" style="1" bestFit="1" customWidth="1"/>
    <col min="6" max="6" width="9.7109375" style="1" bestFit="1" customWidth="1"/>
    <col min="7" max="7" width="16" style="1" customWidth="1"/>
    <col min="8" max="8" width="10.7109375" style="1" customWidth="1"/>
    <col min="9" max="9" width="9.7109375" style="1" customWidth="1"/>
    <col min="10" max="10" width="8.85546875" style="1" customWidth="1"/>
    <col min="11" max="11" width="9" style="1" customWidth="1"/>
    <col min="12" max="12" width="11.42578125" style="1" customWidth="1"/>
    <col min="13" max="13" width="12" style="1" customWidth="1"/>
    <col min="14" max="14" width="10.85546875" style="1" customWidth="1"/>
    <col min="15" max="15" width="8.85546875" style="1" customWidth="1"/>
    <col min="16" max="16384" width="9.140625" style="1"/>
  </cols>
  <sheetData>
    <row r="1" spans="1:15" ht="65.25" customHeight="1" x14ac:dyDescent="0.3">
      <c r="A1" s="24" t="s">
        <v>78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</row>
    <row r="2" spans="1:15" ht="38.25" customHeight="1" x14ac:dyDescent="0.3">
      <c r="A2" s="25" t="s">
        <v>85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</row>
    <row r="3" spans="1:15" ht="36" customHeight="1" x14ac:dyDescent="0.3">
      <c r="A3" s="26" t="s">
        <v>1</v>
      </c>
      <c r="B3" s="28" t="s">
        <v>0</v>
      </c>
      <c r="C3" s="30" t="s">
        <v>3</v>
      </c>
      <c r="D3" s="32" t="s">
        <v>2</v>
      </c>
      <c r="E3" s="33"/>
      <c r="F3" s="34"/>
      <c r="G3" s="30" t="s">
        <v>7</v>
      </c>
      <c r="H3" s="32" t="s">
        <v>8</v>
      </c>
      <c r="I3" s="33"/>
      <c r="J3" s="33"/>
      <c r="K3" s="34"/>
      <c r="L3" s="35" t="s">
        <v>12</v>
      </c>
      <c r="M3" s="36"/>
      <c r="N3" s="36"/>
      <c r="O3" s="37"/>
    </row>
    <row r="4" spans="1:15" ht="35.25" customHeight="1" x14ac:dyDescent="0.3">
      <c r="A4" s="27"/>
      <c r="B4" s="29"/>
      <c r="C4" s="31"/>
      <c r="D4" s="2" t="s">
        <v>5</v>
      </c>
      <c r="E4" s="2" t="s">
        <v>4</v>
      </c>
      <c r="F4" s="3" t="s">
        <v>6</v>
      </c>
      <c r="G4" s="31"/>
      <c r="H4" s="16" t="s">
        <v>10</v>
      </c>
      <c r="I4" s="16" t="s">
        <v>25</v>
      </c>
      <c r="J4" s="2" t="s">
        <v>9</v>
      </c>
      <c r="K4" s="2" t="s">
        <v>11</v>
      </c>
      <c r="L4" s="2" t="s">
        <v>13</v>
      </c>
      <c r="M4" s="2" t="s">
        <v>15</v>
      </c>
      <c r="N4" s="2" t="s">
        <v>14</v>
      </c>
      <c r="O4" s="2" t="s">
        <v>16</v>
      </c>
    </row>
    <row r="5" spans="1:15" ht="30" customHeight="1" x14ac:dyDescent="0.3">
      <c r="A5" s="4"/>
      <c r="B5" s="6" t="s">
        <v>17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spans="1:15" ht="30.75" customHeight="1" x14ac:dyDescent="0.3">
      <c r="A6" s="17">
        <v>285</v>
      </c>
      <c r="B6" s="9" t="s">
        <v>44</v>
      </c>
      <c r="C6" s="2">
        <v>200</v>
      </c>
      <c r="D6" s="2">
        <v>30.1</v>
      </c>
      <c r="E6" s="2">
        <v>11</v>
      </c>
      <c r="F6" s="2">
        <v>41</v>
      </c>
      <c r="G6" s="2">
        <v>381</v>
      </c>
      <c r="H6" s="2">
        <v>89</v>
      </c>
      <c r="I6" s="2">
        <v>0.16</v>
      </c>
      <c r="J6" s="2">
        <v>0.4</v>
      </c>
      <c r="K6" s="2">
        <v>1.2</v>
      </c>
      <c r="L6" s="2">
        <v>292</v>
      </c>
      <c r="M6" s="2">
        <v>49</v>
      </c>
      <c r="N6" s="2">
        <v>419</v>
      </c>
      <c r="O6" s="2">
        <v>2.04</v>
      </c>
    </row>
    <row r="7" spans="1:15" ht="30" customHeight="1" x14ac:dyDescent="0.3">
      <c r="A7" s="17">
        <v>471</v>
      </c>
      <c r="B7" s="8" t="s">
        <v>35</v>
      </c>
      <c r="C7" s="2">
        <v>30</v>
      </c>
      <c r="D7" s="2">
        <v>2.2000000000000002</v>
      </c>
      <c r="E7" s="2">
        <v>2.6</v>
      </c>
      <c r="F7" s="2">
        <v>16.7</v>
      </c>
      <c r="G7" s="2">
        <v>98</v>
      </c>
      <c r="H7" s="2">
        <v>13</v>
      </c>
      <c r="I7" s="2">
        <v>0.02</v>
      </c>
      <c r="J7" s="2">
        <v>0.3</v>
      </c>
      <c r="K7" s="2">
        <v>0.06</v>
      </c>
      <c r="L7" s="2">
        <v>92</v>
      </c>
      <c r="M7" s="2">
        <v>10</v>
      </c>
      <c r="N7" s="2">
        <v>66</v>
      </c>
      <c r="O7" s="2">
        <v>0.06</v>
      </c>
    </row>
    <row r="8" spans="1:15" ht="30" customHeight="1" x14ac:dyDescent="0.3">
      <c r="A8" s="17">
        <v>460</v>
      </c>
      <c r="B8" s="8" t="s">
        <v>24</v>
      </c>
      <c r="C8" s="2">
        <v>200</v>
      </c>
      <c r="D8" s="2">
        <v>1.6</v>
      </c>
      <c r="E8" s="2">
        <v>1.3</v>
      </c>
      <c r="F8" s="2">
        <v>11.5</v>
      </c>
      <c r="G8" s="2">
        <v>64</v>
      </c>
      <c r="H8" s="2">
        <v>9.5</v>
      </c>
      <c r="I8" s="2">
        <v>0.02</v>
      </c>
      <c r="J8" s="2">
        <v>0.3</v>
      </c>
      <c r="K8" s="2">
        <v>0</v>
      </c>
      <c r="L8" s="2">
        <v>59.1</v>
      </c>
      <c r="M8" s="2">
        <v>10.5</v>
      </c>
      <c r="N8" s="2">
        <v>45.9</v>
      </c>
      <c r="O8" s="2">
        <v>0.87</v>
      </c>
    </row>
    <row r="9" spans="1:15" ht="30" customHeight="1" x14ac:dyDescent="0.3">
      <c r="A9" s="17">
        <v>573</v>
      </c>
      <c r="B9" s="8" t="s">
        <v>20</v>
      </c>
      <c r="C9" s="2">
        <v>35</v>
      </c>
      <c r="D9" s="2">
        <v>2.7</v>
      </c>
      <c r="E9" s="2">
        <v>0.3</v>
      </c>
      <c r="F9" s="2">
        <v>17.2</v>
      </c>
      <c r="G9" s="2">
        <v>82</v>
      </c>
      <c r="H9" s="2">
        <v>0</v>
      </c>
      <c r="I9" s="2">
        <v>0.04</v>
      </c>
      <c r="J9" s="2">
        <v>0</v>
      </c>
      <c r="K9" s="2">
        <v>0.4</v>
      </c>
      <c r="L9" s="2">
        <v>7</v>
      </c>
      <c r="M9" s="2">
        <v>5</v>
      </c>
      <c r="N9" s="2">
        <v>23</v>
      </c>
      <c r="O9" s="2">
        <v>0.4</v>
      </c>
    </row>
    <row r="10" spans="1:15" ht="30" customHeight="1" x14ac:dyDescent="0.3">
      <c r="A10" s="17">
        <v>573</v>
      </c>
      <c r="B10" s="8" t="s">
        <v>20</v>
      </c>
      <c r="C10" s="2">
        <v>35</v>
      </c>
      <c r="D10" s="2">
        <v>2.7</v>
      </c>
      <c r="E10" s="2">
        <v>0.3</v>
      </c>
      <c r="F10" s="2">
        <v>17.2</v>
      </c>
      <c r="G10" s="2">
        <v>82</v>
      </c>
      <c r="H10" s="2">
        <v>0</v>
      </c>
      <c r="I10" s="2">
        <v>0.04</v>
      </c>
      <c r="J10" s="2">
        <v>0</v>
      </c>
      <c r="K10" s="2">
        <v>0.4</v>
      </c>
      <c r="L10" s="2">
        <v>7</v>
      </c>
      <c r="M10" s="2">
        <v>5</v>
      </c>
      <c r="N10" s="2">
        <v>23</v>
      </c>
      <c r="O10" s="2">
        <v>0.4</v>
      </c>
    </row>
    <row r="11" spans="1:15" ht="30" customHeight="1" x14ac:dyDescent="0.3">
      <c r="A11" s="2">
        <v>82</v>
      </c>
      <c r="B11" s="8" t="s">
        <v>41</v>
      </c>
      <c r="C11" s="2">
        <v>200</v>
      </c>
      <c r="D11" s="2">
        <v>0.8</v>
      </c>
      <c r="E11" s="2">
        <v>0.8</v>
      </c>
      <c r="F11" s="2">
        <v>19.600000000000001</v>
      </c>
      <c r="G11" s="2">
        <v>88</v>
      </c>
      <c r="H11" s="2">
        <v>0</v>
      </c>
      <c r="I11" s="2">
        <v>0.06</v>
      </c>
      <c r="J11" s="2">
        <v>14</v>
      </c>
      <c r="K11" s="2">
        <v>0.4</v>
      </c>
      <c r="L11" s="2">
        <v>32.200000000000003</v>
      </c>
      <c r="M11" s="2">
        <v>18</v>
      </c>
      <c r="N11" s="2">
        <v>22</v>
      </c>
      <c r="O11" s="2">
        <v>4.42</v>
      </c>
    </row>
    <row r="12" spans="1:15" ht="30" customHeight="1" x14ac:dyDescent="0.3">
      <c r="A12" s="2"/>
      <c r="B12" s="14" t="s">
        <v>26</v>
      </c>
      <c r="C12" s="2">
        <f>C6+C7+C8+C9+C10+C11</f>
        <v>700</v>
      </c>
      <c r="D12" s="2">
        <f t="shared" ref="D12:O12" si="0">D6+D7+D8+D9+D10+D11</f>
        <v>40.100000000000009</v>
      </c>
      <c r="E12" s="2">
        <f t="shared" si="0"/>
        <v>16.3</v>
      </c>
      <c r="F12" s="2">
        <f t="shared" si="0"/>
        <v>123.20000000000002</v>
      </c>
      <c r="G12" s="2">
        <f t="shared" si="0"/>
        <v>795</v>
      </c>
      <c r="H12" s="2">
        <f t="shared" si="0"/>
        <v>111.5</v>
      </c>
      <c r="I12" s="2">
        <f t="shared" si="0"/>
        <v>0.33999999999999997</v>
      </c>
      <c r="J12" s="2">
        <f t="shared" si="0"/>
        <v>15</v>
      </c>
      <c r="K12" s="2">
        <f t="shared" si="0"/>
        <v>2.46</v>
      </c>
      <c r="L12" s="2">
        <f t="shared" si="0"/>
        <v>489.3</v>
      </c>
      <c r="M12" s="2">
        <f t="shared" si="0"/>
        <v>97.5</v>
      </c>
      <c r="N12" s="2">
        <f t="shared" si="0"/>
        <v>598.9</v>
      </c>
      <c r="O12" s="2">
        <f t="shared" si="0"/>
        <v>8.19</v>
      </c>
    </row>
    <row r="13" spans="1:15" ht="30" customHeight="1" x14ac:dyDescent="0.3">
      <c r="A13" s="2"/>
      <c r="B13" s="5" t="s">
        <v>18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</row>
    <row r="14" spans="1:15" ht="35.25" customHeight="1" x14ac:dyDescent="0.3">
      <c r="A14" s="20" t="str">
        <f>"10/2"</f>
        <v>10/2</v>
      </c>
      <c r="B14" s="8" t="s">
        <v>74</v>
      </c>
      <c r="C14" s="2">
        <v>60</v>
      </c>
      <c r="D14" s="21">
        <v>0.45100000000000001</v>
      </c>
      <c r="E14" s="21">
        <v>5.2999999999999999E-2</v>
      </c>
      <c r="F14" s="21">
        <v>1.911</v>
      </c>
      <c r="G14" s="21">
        <v>7.56</v>
      </c>
      <c r="H14" s="21">
        <v>1.2999999999999999E-2</v>
      </c>
      <c r="I14" s="21">
        <v>2.4</v>
      </c>
      <c r="J14" s="21">
        <v>0</v>
      </c>
      <c r="K14" s="21">
        <v>6.0000000000000001E-3</v>
      </c>
      <c r="L14" s="21">
        <v>12.144</v>
      </c>
      <c r="M14" s="21">
        <v>21.923999999999999</v>
      </c>
      <c r="N14" s="21">
        <v>7.3079999999999998</v>
      </c>
      <c r="O14" s="21">
        <v>0.313</v>
      </c>
    </row>
    <row r="15" spans="1:15" ht="30" customHeight="1" x14ac:dyDescent="0.3">
      <c r="A15" s="7">
        <v>100</v>
      </c>
      <c r="B15" s="15" t="s">
        <v>48</v>
      </c>
      <c r="C15" s="2">
        <v>200</v>
      </c>
      <c r="D15" s="2">
        <v>2.1</v>
      </c>
      <c r="E15" s="2">
        <v>4.0999999999999996</v>
      </c>
      <c r="F15" s="2">
        <v>11</v>
      </c>
      <c r="G15" s="2">
        <v>88</v>
      </c>
      <c r="H15" s="2">
        <v>0</v>
      </c>
      <c r="I15" s="2">
        <v>7.0000000000000007E-2</v>
      </c>
      <c r="J15" s="2">
        <v>5.7</v>
      </c>
      <c r="K15" s="2">
        <v>1.9</v>
      </c>
      <c r="L15" s="2">
        <v>13</v>
      </c>
      <c r="M15" s="2">
        <v>20</v>
      </c>
      <c r="N15" s="2">
        <v>49</v>
      </c>
      <c r="O15" s="2">
        <v>0.69</v>
      </c>
    </row>
    <row r="16" spans="1:15" ht="30" customHeight="1" x14ac:dyDescent="0.3">
      <c r="A16" s="19" t="s">
        <v>62</v>
      </c>
      <c r="B16" s="12" t="s">
        <v>63</v>
      </c>
      <c r="C16" s="2">
        <v>90</v>
      </c>
      <c r="D16" s="2">
        <v>12.3</v>
      </c>
      <c r="E16" s="2">
        <v>1.8</v>
      </c>
      <c r="F16" s="2">
        <v>7.2</v>
      </c>
      <c r="G16" s="2">
        <v>100</v>
      </c>
      <c r="H16" s="2">
        <v>0</v>
      </c>
      <c r="I16" s="2">
        <v>0.1</v>
      </c>
      <c r="J16" s="2">
        <v>0.6</v>
      </c>
      <c r="K16" s="2">
        <v>0.1</v>
      </c>
      <c r="L16" s="2">
        <v>56.3</v>
      </c>
      <c r="M16" s="2">
        <v>43.6</v>
      </c>
      <c r="N16" s="2">
        <v>193.1</v>
      </c>
      <c r="O16" s="2">
        <v>1</v>
      </c>
    </row>
    <row r="17" spans="1:15" ht="30" customHeight="1" x14ac:dyDescent="0.3">
      <c r="A17" s="17">
        <v>377</v>
      </c>
      <c r="B17" s="12" t="s">
        <v>23</v>
      </c>
      <c r="C17" s="2">
        <v>150</v>
      </c>
      <c r="D17" s="2">
        <v>4</v>
      </c>
      <c r="E17" s="2">
        <v>6</v>
      </c>
      <c r="F17" s="2">
        <v>8.6999999999999993</v>
      </c>
      <c r="G17" s="2">
        <v>105</v>
      </c>
      <c r="H17" s="2">
        <v>30</v>
      </c>
      <c r="I17" s="2">
        <v>0.12</v>
      </c>
      <c r="J17" s="2">
        <v>3.6</v>
      </c>
      <c r="K17" s="2">
        <v>0.15</v>
      </c>
      <c r="L17" s="2">
        <v>38</v>
      </c>
      <c r="M17" s="2">
        <v>24</v>
      </c>
      <c r="N17" s="2">
        <v>74</v>
      </c>
      <c r="O17" s="2">
        <v>0.83</v>
      </c>
    </row>
    <row r="18" spans="1:15" ht="30" customHeight="1" x14ac:dyDescent="0.3">
      <c r="A18" s="17">
        <v>459</v>
      </c>
      <c r="B18" s="8" t="s">
        <v>28</v>
      </c>
      <c r="C18" s="2">
        <v>200</v>
      </c>
      <c r="D18" s="2">
        <v>0.3</v>
      </c>
      <c r="E18" s="2">
        <v>0.1</v>
      </c>
      <c r="F18" s="2">
        <v>9.5</v>
      </c>
      <c r="G18" s="2">
        <v>40</v>
      </c>
      <c r="H18" s="2">
        <v>0</v>
      </c>
      <c r="I18" s="2">
        <v>0</v>
      </c>
      <c r="J18" s="2">
        <v>1</v>
      </c>
      <c r="K18" s="2">
        <v>0.02</v>
      </c>
      <c r="L18" s="2">
        <v>7.9</v>
      </c>
      <c r="M18" s="2">
        <v>5</v>
      </c>
      <c r="N18" s="2">
        <v>9.1</v>
      </c>
      <c r="O18" s="2">
        <v>0.87</v>
      </c>
    </row>
    <row r="19" spans="1:15" ht="30" customHeight="1" x14ac:dyDescent="0.3">
      <c r="A19" s="17">
        <v>573</v>
      </c>
      <c r="B19" s="8" t="s">
        <v>20</v>
      </c>
      <c r="C19" s="2">
        <v>35</v>
      </c>
      <c r="D19" s="2">
        <v>2.7</v>
      </c>
      <c r="E19" s="2">
        <v>0.3</v>
      </c>
      <c r="F19" s="2">
        <v>17.2</v>
      </c>
      <c r="G19" s="2">
        <v>82</v>
      </c>
      <c r="H19" s="2">
        <v>0</v>
      </c>
      <c r="I19" s="2">
        <v>0.04</v>
      </c>
      <c r="J19" s="2">
        <v>0</v>
      </c>
      <c r="K19" s="2">
        <v>0.4</v>
      </c>
      <c r="L19" s="2">
        <v>7</v>
      </c>
      <c r="M19" s="2">
        <v>5</v>
      </c>
      <c r="N19" s="2">
        <v>23</v>
      </c>
      <c r="O19" s="2">
        <v>0.4</v>
      </c>
    </row>
    <row r="20" spans="1:15" ht="30" customHeight="1" x14ac:dyDescent="0.3">
      <c r="A20" s="17">
        <v>574</v>
      </c>
      <c r="B20" s="8" t="s">
        <v>19</v>
      </c>
      <c r="C20" s="2">
        <v>35</v>
      </c>
      <c r="D20" s="2">
        <v>3</v>
      </c>
      <c r="E20" s="2">
        <v>0.5</v>
      </c>
      <c r="F20" s="2">
        <v>14</v>
      </c>
      <c r="G20" s="2">
        <v>72</v>
      </c>
      <c r="H20" s="2">
        <v>0.1</v>
      </c>
      <c r="I20" s="2">
        <v>0</v>
      </c>
      <c r="J20" s="2">
        <v>0</v>
      </c>
      <c r="K20" s="2">
        <v>0.8</v>
      </c>
      <c r="L20" s="2">
        <v>12</v>
      </c>
      <c r="M20" s="2">
        <v>82</v>
      </c>
      <c r="N20" s="2">
        <v>23</v>
      </c>
      <c r="O20" s="2">
        <v>1.54</v>
      </c>
    </row>
    <row r="21" spans="1:15" ht="30" customHeight="1" x14ac:dyDescent="0.3">
      <c r="A21" s="10"/>
      <c r="B21" s="13" t="s">
        <v>27</v>
      </c>
      <c r="C21" s="2">
        <f>SUM(C14:C20)</f>
        <v>770</v>
      </c>
      <c r="D21" s="2">
        <f t="shared" ref="D21:O21" si="1">SUM(D14:D20)</f>
        <v>24.850999999999999</v>
      </c>
      <c r="E21" s="2">
        <f t="shared" si="1"/>
        <v>12.853</v>
      </c>
      <c r="F21" s="2">
        <f t="shared" si="1"/>
        <v>69.510999999999996</v>
      </c>
      <c r="G21" s="2">
        <f t="shared" si="1"/>
        <v>494.56</v>
      </c>
      <c r="H21" s="2">
        <f t="shared" si="1"/>
        <v>30.113000000000003</v>
      </c>
      <c r="I21" s="2">
        <f t="shared" si="1"/>
        <v>2.73</v>
      </c>
      <c r="J21" s="2">
        <f t="shared" si="1"/>
        <v>10.9</v>
      </c>
      <c r="K21" s="2">
        <f t="shared" si="1"/>
        <v>3.3759999999999994</v>
      </c>
      <c r="L21" s="2">
        <f t="shared" si="1"/>
        <v>146.34399999999999</v>
      </c>
      <c r="M21" s="2">
        <f t="shared" si="1"/>
        <v>201.524</v>
      </c>
      <c r="N21" s="2">
        <f t="shared" si="1"/>
        <v>378.50800000000004</v>
      </c>
      <c r="O21" s="2">
        <f t="shared" si="1"/>
        <v>5.6430000000000007</v>
      </c>
    </row>
    <row r="22" spans="1:15" ht="30" customHeight="1" x14ac:dyDescent="0.3">
      <c r="A22" s="22" t="s">
        <v>21</v>
      </c>
      <c r="B22" s="23"/>
      <c r="C22" s="18">
        <f>C12+C21</f>
        <v>1470</v>
      </c>
      <c r="D22" s="18">
        <f t="shared" ref="D22:O22" si="2">D12+D21</f>
        <v>64.951000000000008</v>
      </c>
      <c r="E22" s="18">
        <f t="shared" si="2"/>
        <v>29.152999999999999</v>
      </c>
      <c r="F22" s="18">
        <f t="shared" si="2"/>
        <v>192.71100000000001</v>
      </c>
      <c r="G22" s="18">
        <f t="shared" si="2"/>
        <v>1289.56</v>
      </c>
      <c r="H22" s="18">
        <f t="shared" si="2"/>
        <v>141.613</v>
      </c>
      <c r="I22" s="18">
        <f t="shared" si="2"/>
        <v>3.07</v>
      </c>
      <c r="J22" s="18">
        <f t="shared" si="2"/>
        <v>25.9</v>
      </c>
      <c r="K22" s="18">
        <f t="shared" si="2"/>
        <v>5.8359999999999994</v>
      </c>
      <c r="L22" s="18">
        <f t="shared" si="2"/>
        <v>635.64400000000001</v>
      </c>
      <c r="M22" s="18">
        <f t="shared" si="2"/>
        <v>299.024</v>
      </c>
      <c r="N22" s="18">
        <f t="shared" si="2"/>
        <v>977.40800000000002</v>
      </c>
      <c r="O22" s="18">
        <f t="shared" si="2"/>
        <v>13.833</v>
      </c>
    </row>
    <row r="23" spans="1:15" ht="18" customHeight="1" x14ac:dyDescent="0.3"/>
  </sheetData>
  <mergeCells count="10">
    <mergeCell ref="A22:B22"/>
    <mergeCell ref="A1:O1"/>
    <mergeCell ref="A2:O2"/>
    <mergeCell ref="A3:A4"/>
    <mergeCell ref="B3:B4"/>
    <mergeCell ref="C3:C4"/>
    <mergeCell ref="D3:F3"/>
    <mergeCell ref="G3:G4"/>
    <mergeCell ref="H3:K3"/>
    <mergeCell ref="L3:O3"/>
  </mergeCells>
  <pageMargins left="0.7" right="0.7" top="0.75" bottom="0.75" header="0.3" footer="0.3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1. день</vt:lpstr>
      <vt:lpstr>2. день</vt:lpstr>
      <vt:lpstr>3. день</vt:lpstr>
      <vt:lpstr>4. день</vt:lpstr>
      <vt:lpstr>5. день</vt:lpstr>
      <vt:lpstr>6. день</vt:lpstr>
      <vt:lpstr>7. день</vt:lpstr>
      <vt:lpstr>8. день</vt:lpstr>
      <vt:lpstr>9. день</vt:lpstr>
      <vt:lpstr>10.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Люда</cp:lastModifiedBy>
  <cp:lastPrinted>2026-09-08T11:01:58Z</cp:lastPrinted>
  <dcterms:created xsi:type="dcterms:W3CDTF">2019-08-21T10:33:27Z</dcterms:created>
  <dcterms:modified xsi:type="dcterms:W3CDTF">2026-09-10T05:23:49Z</dcterms:modified>
</cp:coreProperties>
</file>